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共有(残間)\労務問題調査\R07年末賞与\001　実施(起案)\"/>
    </mc:Choice>
  </mc:AlternateContent>
  <xr:revisionPtr revIDLastSave="0" documentId="13_ncr:1_{A204BC98-43C3-4269-A867-6E04DEEE2B6F}" xr6:coauthVersionLast="47" xr6:coauthVersionMax="47" xr10:uidLastSave="{00000000-0000-0000-0000-000000000000}"/>
  <bookViews>
    <workbookView xWindow="-120" yWindow="-120" windowWidth="20730" windowHeight="11040" xr2:uid="{C49D488B-3C05-4CC1-873E-B528FC030769}"/>
  </bookViews>
  <sheets>
    <sheet name="入力(調査票)" sheetId="3" r:id="rId1"/>
    <sheet name="集計用シート"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 i="1" l="1"/>
  <c r="AY4" i="1" s="1"/>
  <c r="AZ7" i="1"/>
  <c r="AZ4" i="1" s="1"/>
  <c r="AX7" i="1"/>
  <c r="AX4" i="1" s="1"/>
  <c r="AM7" i="1"/>
  <c r="AM4" i="1" s="1"/>
  <c r="AK7" i="1"/>
  <c r="AK4" i="1" s="1"/>
  <c r="AW7" i="1"/>
  <c r="AW4" i="1" s="1"/>
  <c r="AJ7" i="1"/>
  <c r="AJ4" i="1" s="1"/>
  <c r="AI7" i="1" l="1"/>
  <c r="AI4" i="1" s="1"/>
  <c r="AC7" i="1"/>
  <c r="AC4" i="1" s="1"/>
  <c r="BB7" i="1" l="1"/>
  <c r="BB4" i="1" s="1"/>
  <c r="BA4" i="1" s="1"/>
  <c r="V11" i="1"/>
  <c r="V4" i="1" s="1"/>
  <c r="U11" i="1"/>
  <c r="U4" i="1" s="1"/>
  <c r="S11" i="1"/>
  <c r="S4" i="1" s="1"/>
  <c r="R11" i="1"/>
  <c r="R4" i="1" s="1"/>
  <c r="L11" i="1"/>
  <c r="K11" i="1"/>
  <c r="J11" i="1"/>
  <c r="J4" i="1" s="1"/>
  <c r="I11" i="1"/>
  <c r="H11" i="1"/>
  <c r="H4" i="1" s="1"/>
  <c r="G11" i="1"/>
  <c r="G4" i="1" s="1"/>
  <c r="P29" i="3"/>
  <c r="W11" i="1" s="1"/>
  <c r="W4" i="1" s="1"/>
  <c r="P28" i="3"/>
  <c r="N7" i="1"/>
  <c r="N4" i="1" s="1"/>
  <c r="M7" i="1"/>
  <c r="M4" i="1" s="1"/>
  <c r="AV7" i="1"/>
  <c r="AV4" i="1" s="1"/>
  <c r="AU7" i="1"/>
  <c r="AU4" i="1" s="1"/>
  <c r="AT7" i="1"/>
  <c r="AT4" i="1" s="1"/>
  <c r="AS7" i="1"/>
  <c r="AS4" i="1" s="1"/>
  <c r="AR7" i="1"/>
  <c r="AR4" i="1" s="1"/>
  <c r="AQ7" i="1"/>
  <c r="AQ4" i="1" s="1"/>
  <c r="AP7" i="1"/>
  <c r="AP4" i="1" s="1"/>
  <c r="AO7" i="1"/>
  <c r="AO4" i="1" s="1"/>
  <c r="AN7" i="1"/>
  <c r="AN4" i="1" s="1"/>
  <c r="AL7" i="1"/>
  <c r="AL4" i="1" s="1"/>
  <c r="AH7" i="1"/>
  <c r="AH4" i="1" s="1"/>
  <c r="AG7" i="1"/>
  <c r="AG4" i="1" s="1"/>
  <c r="AF7" i="1"/>
  <c r="AF4" i="1" s="1"/>
  <c r="AE7" i="1"/>
  <c r="AE4" i="1" s="1"/>
  <c r="AD7" i="1"/>
  <c r="AD4" i="1" s="1"/>
  <c r="AB7" i="1"/>
  <c r="AB4" i="1" s="1"/>
  <c r="AA7" i="1"/>
  <c r="AA4" i="1" s="1"/>
  <c r="Z7" i="1"/>
  <c r="Z4" i="1" s="1"/>
  <c r="Y7" i="1"/>
  <c r="Y4" i="1" s="1"/>
  <c r="X7" i="1"/>
  <c r="X4" i="1" s="1"/>
  <c r="L12" i="1" l="1"/>
  <c r="L4" i="1"/>
  <c r="K12" i="1"/>
  <c r="K4" i="1"/>
  <c r="I12" i="1"/>
  <c r="I4" i="1"/>
  <c r="T11" i="1"/>
  <c r="T4" i="1" s="1"/>
  <c r="J12" i="1"/>
  <c r="H12" i="1"/>
  <c r="R12" i="1"/>
  <c r="S12" i="1"/>
  <c r="U12" i="1"/>
  <c r="V12" i="1"/>
  <c r="G12" i="1"/>
  <c r="Q7" i="1"/>
  <c r="Q4" i="1" s="1"/>
  <c r="P7" i="1"/>
  <c r="P4" i="1" s="1"/>
  <c r="O7" i="1"/>
  <c r="O4" i="1" s="1"/>
</calcChain>
</file>

<file path=xl/sharedStrings.xml><?xml version="1.0" encoding="utf-8"?>
<sst xmlns="http://schemas.openxmlformats.org/spreadsheetml/2006/main" count="164" uniqueCount="151">
  <si>
    <t>回答日</t>
    <rPh sb="0" eb="3">
      <t>カイトウビ</t>
    </rPh>
    <phoneticPr fontId="3"/>
  </si>
  <si>
    <t>№</t>
  </si>
  <si>
    <t>業種</t>
  </si>
  <si>
    <t>企業</t>
  </si>
  <si>
    <t>製・非</t>
  </si>
  <si>
    <t>規模</t>
  </si>
  <si>
    <t>男数</t>
    <phoneticPr fontId="3"/>
  </si>
  <si>
    <t>女数</t>
    <phoneticPr fontId="3"/>
  </si>
  <si>
    <t>男歳</t>
    <phoneticPr fontId="3"/>
  </si>
  <si>
    <t>女歳</t>
    <phoneticPr fontId="3"/>
  </si>
  <si>
    <t>男勤</t>
    <phoneticPr fontId="3"/>
  </si>
  <si>
    <t>女勤</t>
    <phoneticPr fontId="3"/>
  </si>
  <si>
    <t>労組イ</t>
    <rPh sb="0" eb="2">
      <t>ロウソ</t>
    </rPh>
    <phoneticPr fontId="3"/>
  </si>
  <si>
    <t>労組ロ</t>
    <rPh sb="0" eb="2">
      <t>ロウソ</t>
    </rPh>
    <phoneticPr fontId="3"/>
  </si>
  <si>
    <t>Ⅰ*イ</t>
  </si>
  <si>
    <t>Ⅰ*ロ</t>
  </si>
  <si>
    <t>Ⅰ*ハ</t>
  </si>
  <si>
    <t>Ⅰ２本所給</t>
    <rPh sb="2" eb="3">
      <t>ホン</t>
    </rPh>
    <rPh sb="3" eb="4">
      <t>ジョ</t>
    </rPh>
    <rPh sb="4" eb="5">
      <t>キュウ</t>
    </rPh>
    <phoneticPr fontId="3"/>
  </si>
  <si>
    <t>Ⅰ２本平賞</t>
    <rPh sb="2" eb="3">
      <t>ホン</t>
    </rPh>
    <rPh sb="3" eb="4">
      <t>ヒラ</t>
    </rPh>
    <rPh sb="4" eb="5">
      <t>ショウ</t>
    </rPh>
    <phoneticPr fontId="3"/>
  </si>
  <si>
    <t>Ⅰ２本支率</t>
    <rPh sb="2" eb="3">
      <t>ホン</t>
    </rPh>
    <rPh sb="3" eb="4">
      <t>ササ</t>
    </rPh>
    <rPh sb="4" eb="5">
      <t>リツ</t>
    </rPh>
    <phoneticPr fontId="3"/>
  </si>
  <si>
    <t>Ⅰ２昨所給</t>
    <rPh sb="2" eb="3">
      <t>サク</t>
    </rPh>
    <rPh sb="3" eb="4">
      <t>トコロ</t>
    </rPh>
    <rPh sb="4" eb="5">
      <t>キュウ</t>
    </rPh>
    <phoneticPr fontId="3"/>
  </si>
  <si>
    <t>Ⅰ２昨平賞</t>
    <rPh sb="2" eb="3">
      <t>サク</t>
    </rPh>
    <rPh sb="3" eb="4">
      <t>ヒラ</t>
    </rPh>
    <rPh sb="4" eb="5">
      <t>ショウ</t>
    </rPh>
    <phoneticPr fontId="3"/>
  </si>
  <si>
    <t>Ⅰ２昨支率</t>
    <rPh sb="2" eb="3">
      <t>サク</t>
    </rPh>
    <rPh sb="3" eb="4">
      <t>ササ</t>
    </rPh>
    <rPh sb="4" eb="5">
      <t>リツ</t>
    </rPh>
    <phoneticPr fontId="3"/>
  </si>
  <si>
    <t>Ⅰ３ａイ</t>
    <phoneticPr fontId="3"/>
  </si>
  <si>
    <t>Ⅰ３ａロ</t>
    <phoneticPr fontId="3"/>
  </si>
  <si>
    <t>Ⅰ３ａハ</t>
    <phoneticPr fontId="3"/>
  </si>
  <si>
    <t>Ⅰ３ａニ</t>
    <phoneticPr fontId="3"/>
  </si>
  <si>
    <t>Ⅰ３ａホ</t>
    <phoneticPr fontId="3"/>
  </si>
  <si>
    <t>Ⅰ３bイ</t>
    <phoneticPr fontId="3"/>
  </si>
  <si>
    <t>Ⅰ３bロ</t>
    <phoneticPr fontId="3"/>
  </si>
  <si>
    <t>Ⅰ３bハ</t>
    <phoneticPr fontId="3"/>
  </si>
  <si>
    <t>Ⅰ３bニ</t>
    <phoneticPr fontId="3"/>
  </si>
  <si>
    <t>Ⅰ３bホ</t>
    <phoneticPr fontId="3"/>
  </si>
  <si>
    <t>Ⅱ1イ</t>
    <phoneticPr fontId="3"/>
  </si>
  <si>
    <t>Ⅱ1ニ</t>
    <phoneticPr fontId="3"/>
  </si>
  <si>
    <t>Ⅱ1ホ</t>
    <phoneticPr fontId="3"/>
  </si>
  <si>
    <t>Ⅱ２イ</t>
    <phoneticPr fontId="3"/>
  </si>
  <si>
    <t>Ⅱ2ロ</t>
    <phoneticPr fontId="3"/>
  </si>
  <si>
    <t>Ⅱ２ハ</t>
    <phoneticPr fontId="3"/>
  </si>
  <si>
    <t>Ⅱ２ニ</t>
    <phoneticPr fontId="3"/>
  </si>
  <si>
    <t>Ⅱ２ホ</t>
    <phoneticPr fontId="3"/>
  </si>
  <si>
    <t>事業所名</t>
    <rPh sb="0" eb="4">
      <t>ジギョウショメイ</t>
    </rPh>
    <phoneticPr fontId="2"/>
  </si>
  <si>
    <t>所在地</t>
    <rPh sb="0" eb="3">
      <t>ショザイチ</t>
    </rPh>
    <phoneticPr fontId="2"/>
  </si>
  <si>
    <t>電話番号</t>
    <rPh sb="0" eb="4">
      <t>デンワバンゴウ</t>
    </rPh>
    <phoneticPr fontId="2"/>
  </si>
  <si>
    <t>業種</t>
    <rPh sb="0" eb="2">
      <t>ギョウシュ</t>
    </rPh>
    <phoneticPr fontId="2"/>
  </si>
  <si>
    <t>従業員数</t>
    <rPh sb="0" eb="4">
      <t>ジュウギョウインスウ</t>
    </rPh>
    <phoneticPr fontId="2"/>
  </si>
  <si>
    <t>男子</t>
    <rPh sb="0" eb="2">
      <t>ダンシ</t>
    </rPh>
    <phoneticPr fontId="2"/>
  </si>
  <si>
    <t>女子</t>
    <rPh sb="0" eb="2">
      <t>ジョシ</t>
    </rPh>
    <phoneticPr fontId="2"/>
  </si>
  <si>
    <t>平均年齢</t>
    <rPh sb="0" eb="4">
      <t>ヘイキンネンレイ</t>
    </rPh>
    <phoneticPr fontId="2"/>
  </si>
  <si>
    <t>平均勤続年数</t>
    <rPh sb="0" eb="6">
      <t>ヘイキンキンゾクネンスウ</t>
    </rPh>
    <phoneticPr fontId="2"/>
  </si>
  <si>
    <t>人</t>
    <rPh sb="0" eb="1">
      <t>ヒト</t>
    </rPh>
    <phoneticPr fontId="2"/>
  </si>
  <si>
    <t>歳</t>
    <rPh sb="0" eb="1">
      <t>サイ</t>
    </rPh>
    <phoneticPr fontId="2"/>
  </si>
  <si>
    <t>年</t>
    <rPh sb="0" eb="1">
      <t>ネン</t>
    </rPh>
    <phoneticPr fontId="2"/>
  </si>
  <si>
    <t xml:space="preserve"> ハ．支給するかどうか未定</t>
    <phoneticPr fontId="2"/>
  </si>
  <si>
    <t>ロ．支給しない</t>
    <phoneticPr fontId="2"/>
  </si>
  <si>
    <t>イ．支給する</t>
    <phoneticPr fontId="2"/>
  </si>
  <si>
    <t>設問２　今年の年末賞与支給見込額並びに昨年の実績等についてご記入ください。</t>
  </si>
  <si>
    <t>1人当り平均賞与支給額…b</t>
  </si>
  <si>
    <t>本年見込</t>
  </si>
  <si>
    <t>円</t>
  </si>
  <si>
    <t>ヵ月</t>
  </si>
  <si>
    <t>昨年実績</t>
  </si>
  <si>
    <t>ハ．世間相場に合わせるため</t>
    <phoneticPr fontId="2"/>
  </si>
  <si>
    <t>ニ．労働力の確保定着のため</t>
    <phoneticPr fontId="2"/>
  </si>
  <si>
    <t>イ．賃金の引き上げによるため</t>
    <phoneticPr fontId="2"/>
  </si>
  <si>
    <t>ロ．業績向上のため</t>
    <phoneticPr fontId="2"/>
  </si>
  <si>
    <t>ハ．収益の低下</t>
    <phoneticPr fontId="2"/>
  </si>
  <si>
    <t>ニ．賃金抑制のため</t>
    <phoneticPr fontId="2"/>
  </si>
  <si>
    <t>イ．賃金の引き下げによるため</t>
    <phoneticPr fontId="2"/>
  </si>
  <si>
    <t>ロ．業績悪化、売上不振など</t>
    <phoneticPr fontId="2"/>
  </si>
  <si>
    <t>メールアドレス</t>
    <phoneticPr fontId="2"/>
  </si>
  <si>
    <t>イ.ある</t>
    <phoneticPr fontId="2"/>
  </si>
  <si>
    <t>ロ.ない</t>
    <phoneticPr fontId="2"/>
  </si>
  <si>
    <t>※本シートは集計処理用のシートです。回答者様は、「入力(調査票)」シートへのご回答をお願いいたします。</t>
    <rPh sb="1" eb="2">
      <t>ホン</t>
    </rPh>
    <rPh sb="6" eb="8">
      <t>シュウケイ</t>
    </rPh>
    <rPh sb="8" eb="10">
      <t>ショリ</t>
    </rPh>
    <rPh sb="10" eb="11">
      <t>ヨウ</t>
    </rPh>
    <rPh sb="18" eb="21">
      <t>カイトウシャ</t>
    </rPh>
    <rPh sb="21" eb="22">
      <t>サマ</t>
    </rPh>
    <rPh sb="25" eb="27">
      <t>ニュウリョク</t>
    </rPh>
    <rPh sb="28" eb="31">
      <t>チョウサヒョウ</t>
    </rPh>
    <rPh sb="39" eb="41">
      <t>カイトウ</t>
    </rPh>
    <rPh sb="43" eb="44">
      <t>ネガ</t>
    </rPh>
    <phoneticPr fontId="2"/>
  </si>
  <si>
    <t>1人当り平均所定内給与(月額)…a</t>
    <phoneticPr fontId="2"/>
  </si>
  <si>
    <t>支給率…(ｂ÷a)</t>
    <phoneticPr fontId="2"/>
  </si>
  <si>
    <t>◇ 貴社の概要</t>
  </si>
  <si>
    <t>Ⅰ　年末賞与支給見込みについて</t>
    <phoneticPr fontId="2"/>
  </si>
  <si>
    <t>（注）従業員数、平均年齢、平均勤続年数の算出に当っては、役員、嘱託、パート、派遣社員、休職中等の人は対象から除いてください。</t>
  </si>
  <si>
    <t>（注1）役員、嘱託、パート、派遣社員等の人は対象から除いてください。</t>
  </si>
  <si>
    <t>（注2）集計上の必要性により、本年見込額・昨年実績額の双方ともご記入ください。</t>
  </si>
  <si>
    <t>（注3）支給率は、所定内給与に対する支給月数をご記入ください。</t>
  </si>
  <si>
    <t xml:space="preserve">調査締切 </t>
    <phoneticPr fontId="2"/>
  </si>
  <si>
    <t xml:space="preserve">調査時点 </t>
    <phoneticPr fontId="2"/>
  </si>
  <si>
    <t>○</t>
  </si>
  <si>
    <t>選択肢式のプルダウン</t>
    <rPh sb="0" eb="4">
      <t>センタクシシキ</t>
    </rPh>
    <phoneticPr fontId="2"/>
  </si>
  <si>
    <t>※ご協力ありがとうございました。</t>
  </si>
  <si>
    <t>送信先：</t>
    <rPh sb="0" eb="3">
      <t>ソウシンサキ</t>
    </rPh>
    <phoneticPr fontId="2"/>
  </si>
  <si>
    <t>（注4）所定内給与とは、所定内労働時間の勤務に対して支払われる給与です。時間外手当、休日出勤手当、宿日直手当、
　　　通勤手当等は除いてください。</t>
    <phoneticPr fontId="2"/>
  </si>
  <si>
    <r>
      <rPr>
        <b/>
        <sz val="11"/>
        <color theme="1"/>
        <rFont val="游ゴシック"/>
        <family val="3"/>
        <charset val="128"/>
        <scheme val="minor"/>
      </rPr>
      <t>郵送の場合、</t>
    </r>
    <r>
      <rPr>
        <sz val="11"/>
        <color theme="1"/>
        <rFont val="游ゴシック"/>
        <family val="2"/>
        <charset val="128"/>
        <scheme val="minor"/>
      </rPr>
      <t>この用紙を、同封の返信用封筒にてご返送ください。</t>
    </r>
    <rPh sb="0" eb="2">
      <t>ユウソウ</t>
    </rPh>
    <rPh sb="3" eb="5">
      <t>バアイ</t>
    </rPh>
    <phoneticPr fontId="2"/>
  </si>
  <si>
    <t>返信期日</t>
    <rPh sb="0" eb="4">
      <t>ヘンシンキジツ</t>
    </rPh>
    <phoneticPr fontId="2"/>
  </si>
  <si>
    <t/>
  </si>
  <si>
    <t>数値の未入力検出</t>
    <rPh sb="0" eb="2">
      <t>スウチ</t>
    </rPh>
    <rPh sb="3" eb="6">
      <t>ミニュウリョク</t>
    </rPh>
    <rPh sb="6" eb="8">
      <t>ケンシュツ</t>
    </rPh>
    <phoneticPr fontId="2"/>
  </si>
  <si>
    <t>Ⅱ　賃金改定と価格転嫁の状況について</t>
    <rPh sb="7" eb="11">
      <t>カカクテンカ</t>
    </rPh>
    <rPh sb="12" eb="14">
      <t>ジョウキョウ</t>
    </rPh>
    <phoneticPr fontId="2"/>
  </si>
  <si>
    <r>
      <rPr>
        <b/>
        <sz val="14"/>
        <color theme="1"/>
        <rFont val="游ゴシック"/>
        <family val="3"/>
        <charset val="128"/>
        <scheme val="minor"/>
      </rPr>
      <t>◇秘密の厳守</t>
    </r>
    <r>
      <rPr>
        <sz val="11"/>
        <color theme="1"/>
        <rFont val="游ゴシック"/>
        <family val="2"/>
        <charset val="128"/>
        <scheme val="minor"/>
      </rPr>
      <t xml:space="preserve">
　調査票に記入された回答については、個人企業と個人情報の秘密を厳守し、統計以外の目的に用いることは致しませんので、ありのままをご記入ください。また、貴社の概要にご記入いただいた事項については、回答に係る問い合わせ、調査結果提供、本会の調査依頼以外には使用しません。
</t>
    </r>
    <r>
      <rPr>
        <b/>
        <sz val="14"/>
        <color theme="1"/>
        <rFont val="游ゴシック"/>
        <family val="3"/>
        <charset val="128"/>
        <scheme val="minor"/>
      </rPr>
      <t>◇お問い合わせ先</t>
    </r>
    <r>
      <rPr>
        <sz val="11"/>
        <color theme="1"/>
        <rFont val="游ゴシック"/>
        <family val="2"/>
        <charset val="128"/>
        <scheme val="minor"/>
      </rPr>
      <t xml:space="preserve">
　　　群馬県中小企業団体中央会　総務部情報調査課
　　　〒371-0026　群馬県前橋市大手町3-3-1　Tel.027-232-4123　Fax.027-234-2266</t>
    </r>
    <rPh sb="17" eb="19">
      <t>カイトウ</t>
    </rPh>
    <rPh sb="103" eb="105">
      <t>カイトウ</t>
    </rPh>
    <rPh sb="121" eb="123">
      <t>ホンカイ</t>
    </rPh>
    <rPh sb="124" eb="126">
      <t>チョウサ</t>
    </rPh>
    <rPh sb="126" eb="128">
      <t>イライ</t>
    </rPh>
    <phoneticPr fontId="2"/>
  </si>
  <si>
    <t>※ロ.かハ.と回答した方は設問Ⅱへ</t>
    <rPh sb="7" eb="9">
      <t>カイトウ</t>
    </rPh>
    <rPh sb="11" eb="12">
      <t>カタ</t>
    </rPh>
    <rPh sb="13" eb="15">
      <t>セツモン</t>
    </rPh>
    <phoneticPr fontId="2"/>
  </si>
  <si>
    <t>イ．コスト(人件費含む)上昇分の７割以上を価格転嫁できている</t>
    <rPh sb="12" eb="15">
      <t>ジョウショウブン</t>
    </rPh>
    <rPh sb="17" eb="20">
      <t>ワリイジョウ</t>
    </rPh>
    <rPh sb="21" eb="25">
      <t>カカクテンカ</t>
    </rPh>
    <phoneticPr fontId="2"/>
  </si>
  <si>
    <t>ロ．コスト(人件費含む)上昇分の３～６割程度価格転嫁できている</t>
    <rPh sb="12" eb="15">
      <t>ジョウショウブン</t>
    </rPh>
    <rPh sb="19" eb="20">
      <t>ワリ</t>
    </rPh>
    <rPh sb="20" eb="22">
      <t>テイド</t>
    </rPh>
    <rPh sb="22" eb="26">
      <t>カカクテンカ</t>
    </rPh>
    <phoneticPr fontId="2"/>
  </si>
  <si>
    <t>ハ．コスト(人件費含む)上昇分の１～３割程度価格転嫁できている</t>
    <rPh sb="12" eb="15">
      <t>ジョウショウブン</t>
    </rPh>
    <rPh sb="19" eb="20">
      <t>ワリ</t>
    </rPh>
    <rPh sb="20" eb="22">
      <t>テイド</t>
    </rPh>
    <rPh sb="22" eb="26">
      <t>カカクテンカ</t>
    </rPh>
    <phoneticPr fontId="2"/>
  </si>
  <si>
    <t>ニ．コスト(人件費含む)上昇分の価格転嫁は全くできていない</t>
    <rPh sb="12" eb="15">
      <t>ジョウショウブン</t>
    </rPh>
    <rPh sb="16" eb="20">
      <t>カカクテンカ</t>
    </rPh>
    <rPh sb="21" eb="22">
      <t>マッタ</t>
    </rPh>
    <phoneticPr fontId="2"/>
  </si>
  <si>
    <t>ホ．価格転嫁の必要がない(コスト(人件費含む)が上昇していない・影響が小さい)</t>
    <rPh sb="24" eb="26">
      <t>ジョウショウ</t>
    </rPh>
    <rPh sb="32" eb="34">
      <t>エイキョウ</t>
    </rPh>
    <rPh sb="35" eb="36">
      <t>チイ</t>
    </rPh>
    <phoneticPr fontId="2"/>
  </si>
  <si>
    <r>
      <rPr>
        <b/>
        <sz val="11"/>
        <color theme="1"/>
        <rFont val="游ゴシック"/>
        <family val="3"/>
        <charset val="128"/>
        <scheme val="minor"/>
      </rPr>
      <t>メールの場合、</t>
    </r>
    <r>
      <rPr>
        <sz val="11"/>
        <color theme="1"/>
        <rFont val="游ゴシック"/>
        <family val="2"/>
        <charset val="128"/>
        <scheme val="minor"/>
      </rPr>
      <t>このファイルをExcelのまま添付し、下記アドレス宛に送信してください。</t>
    </r>
    <rPh sb="4" eb="6">
      <t>バアイ</t>
    </rPh>
    <rPh sb="22" eb="24">
      <t>テンプ</t>
    </rPh>
    <rPh sb="26" eb="28">
      <t>カキ</t>
    </rPh>
    <rPh sb="32" eb="33">
      <t>アテ</t>
    </rPh>
    <rPh sb="34" eb="36">
      <t>ソウシン</t>
    </rPh>
    <phoneticPr fontId="2"/>
  </si>
  <si>
    <t>e-mail</t>
    <phoneticPr fontId="2"/>
  </si>
  <si>
    <r>
      <t>秘</t>
    </r>
    <r>
      <rPr>
        <b/>
        <sz val="24"/>
        <color theme="1"/>
        <rFont val="Courier New"/>
        <family val="3"/>
      </rPr>
      <t xml:space="preserve"> </t>
    </r>
    <r>
      <rPr>
        <b/>
        <sz val="24"/>
        <color theme="1"/>
        <rFont val="BIZ UDゴシック"/>
        <family val="3"/>
        <charset val="128"/>
      </rPr>
      <t>令和７年年末賞与支給見込み等調査票</t>
    </r>
    <phoneticPr fontId="2"/>
  </si>
  <si>
    <t>令和７年</t>
    <phoneticPr fontId="2"/>
  </si>
  <si>
    <t>労働組合の有無
(該当する方に「○」。）</t>
    <rPh sb="0" eb="4">
      <t>ロウドウクミアイ</t>
    </rPh>
    <rPh sb="5" eb="7">
      <t>ウム</t>
    </rPh>
    <rPh sb="9" eb="11">
      <t>ガイトウ</t>
    </rPh>
    <rPh sb="13" eb="14">
      <t>ホウ</t>
    </rPh>
    <phoneticPr fontId="2"/>
  </si>
  <si>
    <t>⇒</t>
    <phoneticPr fontId="2"/>
  </si>
  <si>
    <t>chosa01@chuokai-gunma.or.jp</t>
    <phoneticPr fontId="2"/>
  </si>
  <si>
    <t>メアド利用可否</t>
    <rPh sb="3" eb="7">
      <t>リヨウカヒ</t>
    </rPh>
    <phoneticPr fontId="2"/>
  </si>
  <si>
    <t>ヘ．そ　の　他</t>
    <phoneticPr fontId="2"/>
  </si>
  <si>
    <t>ホ．採用・退職等による平均給与の減少</t>
    <rPh sb="2" eb="4">
      <t>サイヨウ</t>
    </rPh>
    <rPh sb="5" eb="7">
      <t>タイショク</t>
    </rPh>
    <rPh sb="7" eb="8">
      <t>トウ</t>
    </rPh>
    <rPh sb="11" eb="13">
      <t>ヘイキン</t>
    </rPh>
    <rPh sb="13" eb="15">
      <t>キュウヨ</t>
    </rPh>
    <rPh sb="16" eb="18">
      <t>ゲンショウ</t>
    </rPh>
    <phoneticPr fontId="2"/>
  </si>
  <si>
    <t>ホ．採用・退職等による平均給与の増加</t>
    <rPh sb="2" eb="4">
      <t>サイヨウ</t>
    </rPh>
    <rPh sb="5" eb="8">
      <t>タイショクトウ</t>
    </rPh>
    <rPh sb="11" eb="13">
      <t>ヘイキン</t>
    </rPh>
    <rPh sb="13" eb="15">
      <t>キュウヨ</t>
    </rPh>
    <rPh sb="16" eb="18">
      <t>ゾウカ</t>
    </rPh>
    <phoneticPr fontId="2"/>
  </si>
  <si>
    <t>Ⅰ３ａヘ</t>
    <phoneticPr fontId="2"/>
  </si>
  <si>
    <t>Ⅰ３bへ</t>
    <phoneticPr fontId="2"/>
  </si>
  <si>
    <t>人</t>
    <phoneticPr fontId="2"/>
  </si>
  <si>
    <t>※速報や次回調査依頼を郵送に代えて上記アドレスへ
　送付してよい場合は「〇」を付してください。</t>
    <rPh sb="11" eb="13">
      <t>ユウソウ</t>
    </rPh>
    <rPh sb="14" eb="15">
      <t>カ</t>
    </rPh>
    <rPh sb="32" eb="34">
      <t>バアイ</t>
    </rPh>
    <rPh sb="39" eb="40">
      <t>フ</t>
    </rPh>
    <phoneticPr fontId="2"/>
  </si>
  <si>
    <t xml:space="preserve"> 　　　（ｂ）昨年に比べ支給額が横ばい、あるいは減少する見込みの方にお聞きします。
　　　　　　その要因は何ですか。該当するものに「○」を付してください(複数回答可)。</t>
    <rPh sb="32" eb="33">
      <t>カタ</t>
    </rPh>
    <rPh sb="35" eb="36">
      <t>キ</t>
    </rPh>
    <phoneticPr fontId="2"/>
  </si>
  <si>
    <t>設問３ （ａ）昨年に比べ支給額が増加する見込みの方にお聞きします。その要因は何ですか。
　　　　　　該当するものに「○」を付してください(複数回答可)。</t>
    <rPh sb="24" eb="25">
      <t>カタ</t>
    </rPh>
    <rPh sb="27" eb="28">
      <t>キ</t>
    </rPh>
    <rPh sb="69" eb="71">
      <t>フクスウ</t>
    </rPh>
    <rPh sb="71" eb="73">
      <t>カイトウ</t>
    </rPh>
    <rPh sb="73" eb="74">
      <t>カ</t>
    </rPh>
    <phoneticPr fontId="2"/>
  </si>
  <si>
    <t>設問１　貴社では、今年の年末賞与の支給について、現時点でどのようにお考えですか。
　　　　該当するものに「○」を付してください。</t>
    <phoneticPr fontId="2"/>
  </si>
  <si>
    <t>イ．春(例年の改定時期)を待たずに賃上げする予定</t>
    <rPh sb="2" eb="3">
      <t>ハル</t>
    </rPh>
    <rPh sb="4" eb="6">
      <t>レイネン</t>
    </rPh>
    <rPh sb="7" eb="9">
      <t>カイテイ</t>
    </rPh>
    <rPh sb="9" eb="11">
      <t>ジキ</t>
    </rPh>
    <rPh sb="13" eb="14">
      <t>マ</t>
    </rPh>
    <phoneticPr fontId="2"/>
  </si>
  <si>
    <t>⇒</t>
    <phoneticPr fontId="2"/>
  </si>
  <si>
    <t>約</t>
    <rPh sb="0" eb="1">
      <t>ヤク</t>
    </rPh>
    <phoneticPr fontId="2"/>
  </si>
  <si>
    <t>％</t>
    <phoneticPr fontId="2"/>
  </si>
  <si>
    <t>設問１　貴社では、来年(令和８年)春の賃金改定についてどのようにお考えですか。
　　　　該当するものに「○」を付してください。
　　　　また、賃上げする場合、おおまかな賃上げ率をご記入ください(未定も可)。</t>
    <rPh sb="71" eb="73">
      <t>チンア</t>
    </rPh>
    <rPh sb="76" eb="78">
      <t>バアイ</t>
    </rPh>
    <rPh sb="84" eb="86">
      <t>チンア</t>
    </rPh>
    <rPh sb="87" eb="88">
      <t>リツ</t>
    </rPh>
    <rPh sb="90" eb="92">
      <t>キニュウ</t>
    </rPh>
    <rPh sb="97" eb="99">
      <t>ミテイ</t>
    </rPh>
    <rPh sb="100" eb="101">
      <t>カ</t>
    </rPh>
    <phoneticPr fontId="2"/>
  </si>
  <si>
    <t>ハ．賃金を据置く予定</t>
    <phoneticPr fontId="2"/>
  </si>
  <si>
    <t>ニ．賃金を減額する予定</t>
    <phoneticPr fontId="2"/>
  </si>
  <si>
    <t>ホ．未定</t>
    <phoneticPr fontId="2"/>
  </si>
  <si>
    <t>ヘ．例年春に賃金改定を行っていない</t>
    <rPh sb="2" eb="4">
      <t>レイネン</t>
    </rPh>
    <phoneticPr fontId="2"/>
  </si>
  <si>
    <t>Ⅱ1ヘ</t>
    <phoneticPr fontId="3"/>
  </si>
  <si>
    <t>Ⅱ１ニ</t>
    <phoneticPr fontId="3"/>
  </si>
  <si>
    <t>Ⅱ1ハ</t>
    <phoneticPr fontId="3"/>
  </si>
  <si>
    <t>Ⅱ1イ賃上率</t>
    <rPh sb="3" eb="4">
      <t>チン</t>
    </rPh>
    <rPh sb="4" eb="5">
      <t>ア</t>
    </rPh>
    <rPh sb="5" eb="6">
      <t>リツ</t>
    </rPh>
    <phoneticPr fontId="2"/>
  </si>
  <si>
    <t>Ⅱ1ニ賃上率</t>
    <rPh sb="3" eb="4">
      <t>チン</t>
    </rPh>
    <rPh sb="4" eb="5">
      <t>ア</t>
    </rPh>
    <rPh sb="5" eb="6">
      <t>リツ</t>
    </rPh>
    <phoneticPr fontId="2"/>
  </si>
  <si>
    <t>ロ．春(例年の改定時期)に賃上げする予定</t>
    <rPh sb="2" eb="3">
      <t>ハル</t>
    </rPh>
    <rPh sb="4" eb="6">
      <t>レイネン</t>
    </rPh>
    <rPh sb="7" eb="9">
      <t>カイテイ</t>
    </rPh>
    <rPh sb="9" eb="11">
      <t>ジキ</t>
    </rPh>
    <phoneticPr fontId="2"/>
  </si>
  <si>
    <t>設問２　11月1日時点の価格転嫁の状況について、該当するものに「○」を付してください。</t>
    <rPh sb="6" eb="7">
      <t>ガツ</t>
    </rPh>
    <rPh sb="8" eb="9">
      <t>ニチ</t>
    </rPh>
    <rPh sb="9" eb="11">
      <t>ジテン</t>
    </rPh>
    <rPh sb="12" eb="16">
      <t>カカクテンカ</t>
    </rPh>
    <rPh sb="17" eb="19">
      <t>ジョウキョウ</t>
    </rPh>
    <phoneticPr fontId="2"/>
  </si>
  <si>
    <t>設問３　令和８年３月適用の最低賃金引上げの経営に対する影響について、
　　　　該当するものに「○」を付してください。</t>
    <rPh sb="0" eb="2">
      <t>セツモン</t>
    </rPh>
    <rPh sb="4" eb="6">
      <t>レイワ</t>
    </rPh>
    <rPh sb="7" eb="8">
      <t>ネン</t>
    </rPh>
    <rPh sb="9" eb="10">
      <t>ガツ</t>
    </rPh>
    <rPh sb="10" eb="12">
      <t>テキヨウ</t>
    </rPh>
    <rPh sb="13" eb="17">
      <t>サイテイチンギン</t>
    </rPh>
    <rPh sb="17" eb="19">
      <t>ヒキア</t>
    </rPh>
    <rPh sb="21" eb="23">
      <t>ケイエイ</t>
    </rPh>
    <rPh sb="24" eb="25">
      <t>タイ</t>
    </rPh>
    <rPh sb="27" eb="29">
      <t>エイキョウ</t>
    </rPh>
    <phoneticPr fontId="2"/>
  </si>
  <si>
    <t>Ⅱ３イ</t>
    <phoneticPr fontId="2"/>
  </si>
  <si>
    <t>イ．影響はほとんどない</t>
    <rPh sb="2" eb="4">
      <t>エイキョウ</t>
    </rPh>
    <phoneticPr fontId="2"/>
  </si>
  <si>
    <t>ニ．経営の存続が危ぶまれる</t>
    <rPh sb="5" eb="7">
      <t>ソンゾク</t>
    </rPh>
    <phoneticPr fontId="2"/>
  </si>
  <si>
    <t>ハ．経営に大打撃を受ける</t>
    <phoneticPr fontId="2"/>
  </si>
  <si>
    <t>ロ．経営の改善を迫られる</t>
    <rPh sb="2" eb="4">
      <t>ケイエイ</t>
    </rPh>
    <rPh sb="5" eb="7">
      <t>カイゼン</t>
    </rPh>
    <rPh sb="8" eb="9">
      <t>セマ</t>
    </rPh>
    <phoneticPr fontId="2"/>
  </si>
  <si>
    <t>１１月１３日（木）</t>
    <rPh sb="7" eb="8">
      <t>モク</t>
    </rPh>
    <phoneticPr fontId="2"/>
  </si>
  <si>
    <t>Ⅱ３ロ</t>
    <phoneticPr fontId="2"/>
  </si>
  <si>
    <t>Ⅱ３ハ</t>
    <phoneticPr fontId="2"/>
  </si>
  <si>
    <t>Ⅱ３ニ</t>
    <phoneticPr fontId="2"/>
  </si>
  <si>
    <t>無記入の際の記号</t>
    <rPh sb="0" eb="3">
      <t>ムキニュウ</t>
    </rPh>
    <rPh sb="4" eb="5">
      <t>サイ</t>
    </rPh>
    <rPh sb="6" eb="8">
      <t>キゴウ</t>
    </rPh>
    <phoneticPr fontId="2"/>
  </si>
  <si>
    <t>―</t>
    <phoneticPr fontId="2"/>
  </si>
  <si>
    <t>(貼付後置換で消す想定）</t>
    <rPh sb="1" eb="2">
      <t>ハ</t>
    </rPh>
    <rPh sb="2" eb="3">
      <t>ツ</t>
    </rPh>
    <rPh sb="3" eb="4">
      <t>ゴ</t>
    </rPh>
    <rPh sb="4" eb="6">
      <t>チカン</t>
    </rPh>
    <rPh sb="7" eb="8">
      <t>ケ</t>
    </rPh>
    <rPh sb="9" eb="11">
      <t>ソウテイ</t>
    </rPh>
    <phoneticPr fontId="2"/>
  </si>
  <si>
    <t>↓</t>
    <phoneticPr fontId="2"/>
  </si>
  <si>
    <t>COUNTAでは数式拾うので、SUMで入力を検出</t>
    <rPh sb="8" eb="10">
      <t>スウシキ</t>
    </rPh>
    <rPh sb="10" eb="11">
      <t>ヒロ</t>
    </rPh>
    <rPh sb="19" eb="21">
      <t>ニュウリョク</t>
    </rPh>
    <rPh sb="22" eb="24">
      <t>ケンシュツ</t>
    </rPh>
    <phoneticPr fontId="2"/>
  </si>
  <si>
    <t>ここから右の範囲をコピペ</t>
    <rPh sb="4" eb="5">
      <t>ミギ</t>
    </rPh>
    <rPh sb="6" eb="8">
      <t>ハンイ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</si>
</sst>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 "/>
  </numFmts>
  <fonts count="21" x14ac:knownFonts="1">
    <font>
      <sz val="11"/>
      <color theme="1"/>
      <name val="游ゴシック"/>
      <family val="2"/>
      <charset val="128"/>
      <scheme val="minor"/>
    </font>
    <font>
      <b/>
      <sz val="10"/>
      <name val="ＭＳ Ｐゴシック"/>
      <family val="3"/>
      <charset val="128"/>
    </font>
    <font>
      <sz val="6"/>
      <name val="游ゴシック"/>
      <family val="2"/>
      <charset val="128"/>
      <scheme val="minor"/>
    </font>
    <font>
      <sz val="6"/>
      <name val="ＭＳ ゴシック"/>
      <family val="3"/>
      <charset val="128"/>
    </font>
    <font>
      <b/>
      <sz val="10"/>
      <color indexed="10"/>
      <name val="ＭＳ Ｐゴシック"/>
      <family val="3"/>
      <charset val="128"/>
    </font>
    <font>
      <b/>
      <sz val="10"/>
      <color theme="1"/>
      <name val="ＭＳ Ｐゴシック"/>
      <family val="3"/>
      <charset val="128"/>
    </font>
    <font>
      <b/>
      <sz val="10"/>
      <color rgb="FF009900"/>
      <name val="ＭＳ Ｐゴシック"/>
      <family val="3"/>
      <charset val="128"/>
    </font>
    <font>
      <b/>
      <sz val="12"/>
      <color rgb="FFFF0000"/>
      <name val="游ゴシック"/>
      <family val="3"/>
      <charset val="128"/>
      <scheme val="minor"/>
    </font>
    <font>
      <b/>
      <sz val="36"/>
      <color theme="1"/>
      <name val="HGPｺﾞｼｯｸM"/>
      <family val="3"/>
      <charset val="128"/>
    </font>
    <font>
      <b/>
      <sz val="24"/>
      <color theme="1"/>
      <name val="Courier New"/>
      <family val="3"/>
    </font>
    <font>
      <b/>
      <sz val="24"/>
      <color theme="1"/>
      <name val="BIZ UDゴシック"/>
      <family val="3"/>
      <charset val="128"/>
    </font>
    <font>
      <sz val="11"/>
      <color theme="1"/>
      <name val="游ゴシック"/>
      <family val="3"/>
      <charset val="128"/>
      <scheme val="minor"/>
    </font>
    <font>
      <b/>
      <sz val="16"/>
      <color theme="1"/>
      <name val="ＭＳ ゴシック"/>
      <family val="3"/>
      <charset val="128"/>
    </font>
    <font>
      <b/>
      <sz val="14"/>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b/>
      <sz val="20"/>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medium">
        <color auto="1"/>
      </left>
      <right/>
      <top/>
      <bottom/>
      <diagonal/>
    </border>
    <border>
      <left style="medium">
        <color auto="1"/>
      </left>
      <right style="hair">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04">
    <xf numFmtId="0" fontId="0" fillId="0" borderId="0" xfId="0">
      <alignment vertical="center"/>
    </xf>
    <xf numFmtId="0" fontId="1"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textRotation="255"/>
      <protection locked="0"/>
    </xf>
    <xf numFmtId="0" fontId="4" fillId="2" borderId="3" xfId="0" applyFont="1" applyFill="1" applyBorder="1" applyAlignment="1" applyProtection="1">
      <alignment horizontal="center" vertical="center" textRotation="255"/>
      <protection locked="0"/>
    </xf>
    <xf numFmtId="0" fontId="1" fillId="2" borderId="4"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1" fillId="2" borderId="3" xfId="0" applyFont="1" applyFill="1" applyBorder="1" applyAlignment="1" applyProtection="1">
      <alignment horizontal="center" vertical="center" textRotation="255"/>
      <protection locked="0"/>
    </xf>
    <xf numFmtId="0" fontId="1" fillId="2" borderId="5" xfId="0" applyFont="1" applyFill="1" applyBorder="1" applyAlignment="1" applyProtection="1">
      <alignment horizontal="center" vertical="center" textRotation="255"/>
      <protection locked="0"/>
    </xf>
    <xf numFmtId="0" fontId="1" fillId="2" borderId="3"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4" fillId="2" borderId="5" xfId="0" applyFont="1" applyFill="1" applyBorder="1" applyAlignment="1" applyProtection="1">
      <alignment horizontal="center" vertical="center" textRotation="255" wrapText="1"/>
      <protection locked="0"/>
    </xf>
    <xf numFmtId="0" fontId="1" fillId="2" borderId="2" xfId="0" applyFont="1" applyFill="1" applyBorder="1" applyAlignment="1" applyProtection="1">
      <alignment horizontal="center" vertical="center" textRotation="255" wrapText="1"/>
      <protection locked="0"/>
    </xf>
    <xf numFmtId="0" fontId="4" fillId="2" borderId="6"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protection locked="0"/>
    </xf>
    <xf numFmtId="0" fontId="1" fillId="2" borderId="6" xfId="0" applyFont="1" applyFill="1" applyBorder="1" applyAlignment="1" applyProtection="1">
      <alignment horizontal="center" vertical="center" textRotation="255"/>
      <protection locked="0"/>
    </xf>
    <xf numFmtId="0" fontId="1" fillId="2" borderId="2" xfId="0" applyFont="1" applyFill="1" applyBorder="1" applyAlignment="1" applyProtection="1">
      <alignment horizontal="center" vertical="center" textRotation="255"/>
      <protection locked="0"/>
    </xf>
    <xf numFmtId="0" fontId="6" fillId="2" borderId="7" xfId="0" applyFont="1" applyFill="1" applyBorder="1" applyAlignment="1" applyProtection="1">
      <alignment horizontal="center" vertical="center" textRotation="255"/>
      <protection locked="0"/>
    </xf>
    <xf numFmtId="0" fontId="6" fillId="2" borderId="6" xfId="0" applyFont="1" applyFill="1" applyBorder="1" applyAlignment="1" applyProtection="1">
      <alignment horizontal="center" vertical="center" textRotation="255"/>
      <protection locked="0"/>
    </xf>
    <xf numFmtId="0" fontId="6" fillId="2" borderId="4" xfId="0" applyFont="1" applyFill="1" applyBorder="1" applyAlignment="1" applyProtection="1">
      <alignment horizontal="center" vertical="center" textRotation="255"/>
      <protection locked="0"/>
    </xf>
    <xf numFmtId="0" fontId="6" fillId="2" borderId="2" xfId="0" applyFont="1" applyFill="1" applyBorder="1" applyAlignment="1" applyProtection="1">
      <alignment horizontal="center" vertical="center" textRotation="255"/>
      <protection locked="0"/>
    </xf>
    <xf numFmtId="0" fontId="0" fillId="3" borderId="0" xfId="0" applyFill="1">
      <alignment vertical="center"/>
    </xf>
    <xf numFmtId="0" fontId="0" fillId="4" borderId="0" xfId="0" applyFill="1">
      <alignment vertical="center"/>
    </xf>
    <xf numFmtId="0" fontId="0" fillId="5" borderId="0" xfId="0" applyFill="1">
      <alignment vertical="center"/>
    </xf>
    <xf numFmtId="0" fontId="6" fillId="2" borderId="8" xfId="0" applyFont="1" applyFill="1" applyBorder="1" applyAlignment="1" applyProtection="1">
      <alignment horizontal="center" vertical="center" textRotation="255"/>
      <protection locked="0"/>
    </xf>
    <xf numFmtId="0" fontId="7" fillId="0" borderId="0" xfId="0" applyFont="1">
      <alignment vertical="center"/>
    </xf>
    <xf numFmtId="0" fontId="0" fillId="0" borderId="9" xfId="0" applyBorder="1">
      <alignment vertical="center"/>
    </xf>
    <xf numFmtId="0" fontId="14" fillId="0" borderId="0" xfId="0" applyFont="1">
      <alignment vertical="center"/>
    </xf>
    <xf numFmtId="0" fontId="12" fillId="0" borderId="0" xfId="0" applyFont="1" applyAlignment="1">
      <alignment horizontal="left" vertical="center"/>
    </xf>
    <xf numFmtId="0" fontId="16" fillId="0" borderId="0" xfId="0" applyFont="1">
      <alignment vertical="center"/>
    </xf>
    <xf numFmtId="0" fontId="0" fillId="3" borderId="0" xfId="0" applyFill="1" applyAlignment="1">
      <alignment horizontal="center" vertical="center"/>
    </xf>
    <xf numFmtId="0" fontId="18" fillId="0" borderId="0" xfId="1" applyAlignment="1">
      <alignment vertical="center"/>
    </xf>
    <xf numFmtId="0" fontId="0" fillId="0" borderId="1" xfId="0" applyBorder="1">
      <alignment vertical="center"/>
    </xf>
    <xf numFmtId="0" fontId="17" fillId="0" borderId="0" xfId="0" applyFont="1">
      <alignment vertical="center"/>
    </xf>
    <xf numFmtId="0" fontId="19"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0" fillId="4" borderId="0" xfId="0" applyFill="1" applyAlignment="1">
      <alignment horizontal="center" vertical="center"/>
    </xf>
    <xf numFmtId="0" fontId="0" fillId="6" borderId="1" xfId="0" applyFill="1" applyBorder="1" applyAlignment="1">
      <alignment horizontal="center" vertical="center"/>
    </xf>
    <xf numFmtId="0" fontId="20" fillId="0" borderId="9" xfId="0" applyFont="1" applyBorder="1" applyAlignment="1">
      <alignment horizontal="center" vertical="center" wrapText="1"/>
    </xf>
    <xf numFmtId="0" fontId="1" fillId="2" borderId="12" xfId="0" applyFont="1" applyFill="1" applyBorder="1" applyAlignment="1" applyProtection="1">
      <alignment horizontal="center" vertical="center" textRotation="255"/>
      <protection locked="0"/>
    </xf>
    <xf numFmtId="178" fontId="0" fillId="4" borderId="0" xfId="0" applyNumberFormat="1" applyFill="1">
      <alignment vertical="center"/>
    </xf>
    <xf numFmtId="0" fontId="0" fillId="0" borderId="10" xfId="0" applyBorder="1">
      <alignment vertical="center"/>
    </xf>
    <xf numFmtId="0" fontId="0" fillId="0" borderId="10" xfId="0" applyBorder="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0" xfId="0"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176" fontId="0" fillId="4" borderId="1" xfId="0" applyNumberFormat="1" applyFill="1" applyBorder="1" applyAlignment="1">
      <alignment horizontal="center" vertical="center"/>
    </xf>
    <xf numFmtId="176" fontId="0" fillId="4" borderId="11" xfId="0" applyNumberFormat="1" applyFill="1" applyBorder="1" applyAlignment="1">
      <alignment horizontal="center" vertical="center"/>
    </xf>
    <xf numFmtId="0" fontId="0" fillId="0" borderId="0" xfId="0" applyAlignment="1">
      <alignment vertical="center" wrapText="1"/>
    </xf>
    <xf numFmtId="0" fontId="11" fillId="0" borderId="0" xfId="0" applyFont="1" applyAlignment="1">
      <alignment horizontal="lef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9" xfId="0" applyFill="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2" fillId="0" borderId="10" xfId="0" applyFont="1" applyBorder="1" applyAlignment="1">
      <alignment horizontal="left" vertical="center"/>
    </xf>
    <xf numFmtId="0" fontId="18" fillId="0" borderId="0" xfId="1" applyAlignment="1">
      <alignment horizontal="left" vertical="center"/>
    </xf>
    <xf numFmtId="0" fontId="0" fillId="0" borderId="12" xfId="0" applyBorder="1" applyAlignment="1">
      <alignment horizontal="center" vertical="center"/>
    </xf>
    <xf numFmtId="0" fontId="0" fillId="0" borderId="9" xfId="0"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0" fillId="6" borderId="1" xfId="0" applyFill="1" applyBorder="1" applyAlignment="1">
      <alignment horizontal="left" vertical="center"/>
    </xf>
    <xf numFmtId="0" fontId="0" fillId="6" borderId="11" xfId="0" applyFill="1" applyBorder="1" applyAlignment="1">
      <alignment horizontal="right" vertical="center"/>
    </xf>
    <xf numFmtId="0" fontId="0" fillId="6" borderId="12" xfId="0" applyFill="1" applyBorder="1" applyAlignment="1">
      <alignment horizontal="right" vertical="center"/>
    </xf>
    <xf numFmtId="177" fontId="0" fillId="6" borderId="1" xfId="0" applyNumberFormat="1" applyFill="1" applyBorder="1" applyAlignment="1">
      <alignment horizontal="right" vertical="center"/>
    </xf>
    <xf numFmtId="177" fontId="0" fillId="6" borderId="11" xfId="0" applyNumberFormat="1" applyFill="1" applyBorder="1" applyAlignment="1">
      <alignment horizontal="right" vertical="center"/>
    </xf>
    <xf numFmtId="56" fontId="17" fillId="0" borderId="0" xfId="0" applyNumberFormat="1"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0" borderId="12" xfId="0" applyBorder="1" applyAlignment="1">
      <alignment horizontal="left" vertical="center"/>
    </xf>
    <xf numFmtId="0" fontId="0" fillId="0" borderId="9" xfId="0" applyBorder="1" applyAlignment="1">
      <alignment horizontal="left" vertical="center"/>
    </xf>
    <xf numFmtId="0" fontId="17" fillId="0" borderId="0" xfId="0" applyFont="1" applyAlignment="1">
      <alignment horizontal="center" vertical="center"/>
    </xf>
    <xf numFmtId="0" fontId="0" fillId="0" borderId="11" xfId="0" applyBorder="1" applyAlignment="1">
      <alignment horizontal="center" vertical="center"/>
    </xf>
    <xf numFmtId="0" fontId="11" fillId="0" borderId="0" xfId="0" applyFont="1" applyAlignment="1">
      <alignment vertical="center" wrapText="1"/>
    </xf>
    <xf numFmtId="0" fontId="6" fillId="2" borderId="5" xfId="0" applyFont="1" applyFill="1" applyBorder="1" applyAlignment="1" applyProtection="1">
      <alignment horizontal="center" vertical="center" textRotation="255"/>
      <protection locked="0"/>
    </xf>
    <xf numFmtId="178" fontId="0" fillId="6" borderId="10" xfId="0" applyNumberFormat="1" applyFill="1" applyBorder="1" applyAlignment="1">
      <alignment horizontal="center" vertical="center"/>
    </xf>
    <xf numFmtId="178" fontId="0" fillId="6" borderId="12" xfId="0" applyNumberFormat="1" applyFill="1" applyBorder="1" applyAlignment="1">
      <alignment horizontal="center" vertical="center"/>
    </xf>
    <xf numFmtId="178" fontId="0" fillId="5" borderId="0" xfId="0" applyNumberFormat="1" applyFill="1">
      <alignment vertical="center"/>
    </xf>
    <xf numFmtId="0" fontId="6" fillId="2" borderId="0" xfId="0" applyFont="1" applyFill="1" applyBorder="1" applyAlignment="1" applyProtection="1">
      <alignment horizontal="center" vertical="center" textRotation="255"/>
      <protection locked="0"/>
    </xf>
    <xf numFmtId="0" fontId="6" fillId="2" borderId="13" xfId="0" applyFont="1" applyFill="1" applyBorder="1" applyAlignment="1" applyProtection="1">
      <alignment horizontal="center" vertical="center" textRotation="255"/>
      <protection locked="0"/>
    </xf>
    <xf numFmtId="0" fontId="6" fillId="2" borderId="18" xfId="0" applyFont="1" applyFill="1" applyBorder="1" applyAlignment="1" applyProtection="1">
      <alignment horizontal="center" vertical="center" textRotation="255"/>
      <protection locked="0"/>
    </xf>
    <xf numFmtId="0" fontId="0" fillId="0" borderId="0" xfId="0" applyAlignment="1">
      <alignment vertical="center"/>
    </xf>
    <xf numFmtId="0" fontId="6" fillId="2" borderId="14" xfId="0" applyFont="1" applyFill="1" applyBorder="1" applyAlignment="1" applyProtection="1">
      <alignment horizontal="center" vertical="center" textRotation="255"/>
      <protection locked="0"/>
    </xf>
    <xf numFmtId="0" fontId="4" fillId="2" borderId="6" xfId="0" applyFont="1" applyFill="1" applyBorder="1" applyAlignment="1" applyProtection="1">
      <alignment horizontal="center" vertical="center" textRotation="255"/>
      <protection locked="0"/>
    </xf>
    <xf numFmtId="0" fontId="0" fillId="0" borderId="19" xfId="0" applyBorder="1">
      <alignment vertical="center"/>
    </xf>
    <xf numFmtId="0" fontId="1" fillId="2" borderId="20" xfId="0" applyFont="1" applyFill="1" applyBorder="1" applyAlignment="1" applyProtection="1">
      <alignment horizontal="center" vertical="center" textRotation="255"/>
      <protection locked="0"/>
    </xf>
    <xf numFmtId="0" fontId="0" fillId="4" borderId="19" xfId="0" applyFill="1" applyBorder="1">
      <alignment vertical="center"/>
    </xf>
    <xf numFmtId="0" fontId="0" fillId="0" borderId="19" xfId="0" applyBorder="1" applyAlignment="1">
      <alignment horizontal="center" vertical="center"/>
    </xf>
    <xf numFmtId="0" fontId="0" fillId="5" borderId="19" xfId="0"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358140</xdr:colOff>
      <xdr:row>17</xdr:row>
      <xdr:rowOff>52705</xdr:rowOff>
    </xdr:from>
    <xdr:to>
      <xdr:col>13</xdr:col>
      <xdr:colOff>358140</xdr:colOff>
      <xdr:row>17</xdr:row>
      <xdr:rowOff>52705</xdr:rowOff>
    </xdr:to>
    <xdr:cxnSp macro="">
      <xdr:nvCxnSpPr>
        <xdr:cNvPr id="2" name="Line 6">
          <a:extLst>
            <a:ext uri="{FF2B5EF4-FFF2-40B4-BE49-F238E27FC236}">
              <a16:creationId xmlns:a16="http://schemas.microsoft.com/office/drawing/2014/main" id="{59DD599B-CC01-8692-0782-BCDFF3E55E94}"/>
            </a:ext>
          </a:extLst>
        </xdr:cNvPr>
        <xdr:cNvCxnSpPr>
          <a:cxnSpLocks noChangeShapeType="1"/>
        </xdr:cNvCxnSpPr>
      </xdr:nvCxnSpPr>
      <xdr:spPr bwMode="auto">
        <a:xfrm>
          <a:off x="2891790" y="33959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osa01@chuokai-gunma.or.jp?subject=&#24180;&#26411;&#36062;&#19982;&#25903;&#32102;&#35519;&#26619;&#22238;&#315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7B60-DB60-4AE8-9837-4371A7C29F0F}">
  <dimension ref="A1:R72"/>
  <sheetViews>
    <sheetView tabSelected="1" showWhiteSpace="0" zoomScaleNormal="100" workbookViewId="0">
      <selection activeCell="B2" sqref="B2"/>
    </sheetView>
  </sheetViews>
  <sheetFormatPr defaultRowHeight="18.75" x14ac:dyDescent="0.4"/>
  <cols>
    <col min="1" max="18" width="4.625" customWidth="1"/>
  </cols>
  <sheetData>
    <row r="1" spans="1:18" ht="42" x14ac:dyDescent="0.4">
      <c r="A1" s="83" t="s">
        <v>103</v>
      </c>
      <c r="B1" s="83"/>
      <c r="C1" s="83"/>
      <c r="D1" s="83"/>
      <c r="E1" s="83"/>
      <c r="F1" s="83"/>
      <c r="G1" s="83"/>
      <c r="H1" s="83"/>
      <c r="I1" s="83"/>
      <c r="J1" s="83"/>
      <c r="K1" s="83"/>
      <c r="L1" s="83"/>
      <c r="M1" s="83"/>
      <c r="N1" s="83"/>
      <c r="O1" s="83"/>
      <c r="P1" s="83"/>
      <c r="Q1" s="83"/>
      <c r="R1" s="83"/>
    </row>
    <row r="3" spans="1:18" x14ac:dyDescent="0.4">
      <c r="A3" s="45"/>
      <c r="B3" s="46"/>
      <c r="C3" s="45"/>
      <c r="F3" s="86" t="s">
        <v>83</v>
      </c>
      <c r="G3" s="86"/>
      <c r="H3" s="82" t="s">
        <v>104</v>
      </c>
      <c r="I3" s="82"/>
      <c r="J3" s="81">
        <v>45962</v>
      </c>
      <c r="K3" s="81"/>
      <c r="M3" s="86" t="s">
        <v>82</v>
      </c>
      <c r="N3" s="86"/>
      <c r="O3" s="82" t="s">
        <v>104</v>
      </c>
      <c r="P3" s="82"/>
      <c r="Q3" s="81">
        <v>45974</v>
      </c>
      <c r="R3" s="81"/>
    </row>
    <row r="4" spans="1:18" ht="9.75" customHeight="1" x14ac:dyDescent="0.4"/>
    <row r="5" spans="1:18" ht="138" customHeight="1" x14ac:dyDescent="0.4">
      <c r="A5" s="68" t="s">
        <v>94</v>
      </c>
      <c r="B5" s="84"/>
      <c r="C5" s="84"/>
      <c r="D5" s="84"/>
      <c r="E5" s="84"/>
      <c r="F5" s="84"/>
      <c r="G5" s="84"/>
      <c r="H5" s="84"/>
      <c r="I5" s="84"/>
      <c r="J5" s="84"/>
      <c r="K5" s="84"/>
      <c r="L5" s="84"/>
      <c r="M5" s="84"/>
      <c r="N5" s="84"/>
      <c r="O5" s="84"/>
      <c r="P5" s="84"/>
      <c r="Q5" s="84"/>
      <c r="R5" s="85"/>
    </row>
    <row r="6" spans="1:18" ht="11.25" customHeight="1" x14ac:dyDescent="0.4"/>
    <row r="7" spans="1:18" x14ac:dyDescent="0.4">
      <c r="A7" s="70" t="s">
        <v>76</v>
      </c>
      <c r="B7" s="70"/>
      <c r="C7" s="70"/>
      <c r="D7" s="70"/>
      <c r="E7" s="70"/>
      <c r="F7" s="70"/>
      <c r="G7" s="70"/>
      <c r="H7" s="70"/>
      <c r="I7" s="70"/>
      <c r="J7" s="70"/>
      <c r="K7" s="70"/>
      <c r="L7" s="70"/>
      <c r="M7" s="70"/>
      <c r="N7" s="70"/>
      <c r="O7" s="70"/>
      <c r="P7" s="70"/>
      <c r="Q7" s="70"/>
      <c r="R7" s="70"/>
    </row>
    <row r="8" spans="1:18" ht="26.25" customHeight="1" x14ac:dyDescent="0.4">
      <c r="A8" s="50" t="s">
        <v>41</v>
      </c>
      <c r="B8" s="50"/>
      <c r="C8" s="76"/>
      <c r="D8" s="76"/>
      <c r="E8" s="76"/>
      <c r="F8" s="76"/>
      <c r="G8" s="76"/>
      <c r="H8" s="76"/>
      <c r="I8" s="76"/>
      <c r="J8" s="76"/>
      <c r="K8" s="87"/>
      <c r="L8" s="73"/>
      <c r="M8" s="73" t="s">
        <v>46</v>
      </c>
      <c r="N8" s="50"/>
      <c r="O8" s="50"/>
      <c r="P8" s="50" t="s">
        <v>47</v>
      </c>
      <c r="Q8" s="50"/>
      <c r="R8" s="50"/>
    </row>
    <row r="9" spans="1:18" ht="26.25" customHeight="1" x14ac:dyDescent="0.4">
      <c r="A9" s="50" t="s">
        <v>42</v>
      </c>
      <c r="B9" s="50"/>
      <c r="C9" s="76"/>
      <c r="D9" s="76"/>
      <c r="E9" s="76"/>
      <c r="F9" s="76"/>
      <c r="G9" s="76"/>
      <c r="H9" s="76"/>
      <c r="I9" s="76"/>
      <c r="J9" s="76"/>
      <c r="K9" s="72" t="s">
        <v>45</v>
      </c>
      <c r="L9" s="73"/>
      <c r="M9" s="77"/>
      <c r="N9" s="78"/>
      <c r="O9" s="25" t="s">
        <v>114</v>
      </c>
      <c r="P9" s="77"/>
      <c r="Q9" s="78"/>
      <c r="R9" s="25" t="s">
        <v>50</v>
      </c>
    </row>
    <row r="10" spans="1:18" ht="26.25" customHeight="1" x14ac:dyDescent="0.4">
      <c r="A10" s="50" t="s">
        <v>43</v>
      </c>
      <c r="B10" s="50"/>
      <c r="C10" s="76"/>
      <c r="D10" s="76"/>
      <c r="E10" s="76"/>
      <c r="F10" s="76"/>
      <c r="G10" s="76"/>
      <c r="H10" s="76"/>
      <c r="I10" s="76"/>
      <c r="J10" s="76"/>
      <c r="K10" s="72" t="s">
        <v>48</v>
      </c>
      <c r="L10" s="73"/>
      <c r="M10" s="77"/>
      <c r="N10" s="78"/>
      <c r="O10" s="25" t="s">
        <v>51</v>
      </c>
      <c r="P10" s="77"/>
      <c r="Q10" s="78"/>
      <c r="R10" s="25" t="s">
        <v>51</v>
      </c>
    </row>
    <row r="11" spans="1:18" ht="26.25" customHeight="1" x14ac:dyDescent="0.4">
      <c r="A11" s="50" t="s">
        <v>102</v>
      </c>
      <c r="B11" s="50"/>
      <c r="C11" s="76"/>
      <c r="D11" s="76"/>
      <c r="E11" s="76"/>
      <c r="F11" s="76"/>
      <c r="G11" s="76"/>
      <c r="H11" s="76"/>
      <c r="I11" s="76"/>
      <c r="J11" s="76"/>
      <c r="K11" s="74" t="s">
        <v>49</v>
      </c>
      <c r="L11" s="75"/>
      <c r="M11" s="77"/>
      <c r="N11" s="78"/>
      <c r="O11" s="25" t="s">
        <v>52</v>
      </c>
      <c r="P11" s="77"/>
      <c r="Q11" s="78"/>
      <c r="R11" s="25" t="s">
        <v>52</v>
      </c>
    </row>
    <row r="12" spans="1:18" ht="39" customHeight="1" x14ac:dyDescent="0.4">
      <c r="A12" s="68" t="s">
        <v>115</v>
      </c>
      <c r="B12" s="69"/>
      <c r="C12" s="69"/>
      <c r="D12" s="69"/>
      <c r="E12" s="69"/>
      <c r="F12" s="69"/>
      <c r="G12" s="69"/>
      <c r="H12" s="69"/>
      <c r="I12" s="69"/>
      <c r="J12" s="69"/>
      <c r="K12" s="42" t="s">
        <v>106</v>
      </c>
      <c r="L12" s="41"/>
      <c r="M12" s="59" t="s">
        <v>105</v>
      </c>
      <c r="N12" s="60"/>
      <c r="O12" s="61"/>
      <c r="P12" s="41"/>
      <c r="Q12" s="31" t="s">
        <v>71</v>
      </c>
      <c r="R12" s="31"/>
    </row>
    <row r="13" spans="1:18" ht="26.25" customHeight="1" x14ac:dyDescent="0.4">
      <c r="A13" s="50" t="s">
        <v>44</v>
      </c>
      <c r="B13" s="50"/>
      <c r="C13" s="65"/>
      <c r="D13" s="66"/>
      <c r="E13" s="66"/>
      <c r="F13" s="66"/>
      <c r="G13" s="66"/>
      <c r="H13" s="66"/>
      <c r="I13" s="66"/>
      <c r="J13" s="66"/>
      <c r="K13" s="66"/>
      <c r="L13" s="67"/>
      <c r="M13" s="62"/>
      <c r="N13" s="63"/>
      <c r="O13" s="64"/>
      <c r="P13" s="41"/>
      <c r="Q13" s="31" t="s">
        <v>72</v>
      </c>
      <c r="R13" s="31"/>
    </row>
    <row r="14" spans="1:18" x14ac:dyDescent="0.4">
      <c r="A14" s="26" t="s">
        <v>78</v>
      </c>
    </row>
    <row r="15" spans="1:18" ht="12" customHeight="1" x14ac:dyDescent="0.4"/>
    <row r="16" spans="1:18" ht="25.5" x14ac:dyDescent="0.4">
      <c r="A16" s="28" t="s">
        <v>77</v>
      </c>
    </row>
    <row r="17" spans="1:18" ht="9" customHeight="1" x14ac:dyDescent="0.4"/>
    <row r="18" spans="1:18" ht="37.5" customHeight="1" x14ac:dyDescent="0.4">
      <c r="A18" s="52" t="s">
        <v>118</v>
      </c>
      <c r="B18" s="49"/>
      <c r="C18" s="49"/>
      <c r="D18" s="49"/>
      <c r="E18" s="49"/>
      <c r="F18" s="49"/>
      <c r="G18" s="49"/>
      <c r="H18" s="49"/>
      <c r="I18" s="49"/>
      <c r="J18" s="49"/>
      <c r="K18" s="49"/>
      <c r="L18" s="49"/>
      <c r="M18" s="49"/>
      <c r="N18" s="49"/>
      <c r="O18" s="49"/>
      <c r="P18" s="49"/>
      <c r="Q18" s="49"/>
      <c r="R18" s="49"/>
    </row>
    <row r="19" spans="1:18" ht="5.25" customHeight="1" x14ac:dyDescent="0.4"/>
    <row r="20" spans="1:18" x14ac:dyDescent="0.4">
      <c r="B20" s="41"/>
      <c r="C20" t="s">
        <v>55</v>
      </c>
      <c r="G20" s="41"/>
      <c r="H20" t="s">
        <v>54</v>
      </c>
      <c r="L20" s="41"/>
      <c r="M20" t="s">
        <v>53</v>
      </c>
    </row>
    <row r="21" spans="1:18" ht="3.75" customHeight="1" x14ac:dyDescent="0.4">
      <c r="B21" s="36"/>
      <c r="G21" s="36"/>
      <c r="L21" s="36"/>
    </row>
    <row r="22" spans="1:18" x14ac:dyDescent="0.4">
      <c r="B22" s="36"/>
      <c r="G22" s="36"/>
      <c r="L22" t="s">
        <v>95</v>
      </c>
    </row>
    <row r="24" spans="1:18" x14ac:dyDescent="0.4">
      <c r="A24" t="s">
        <v>56</v>
      </c>
    </row>
    <row r="25" spans="1:18" ht="6" customHeight="1" x14ac:dyDescent="0.4"/>
    <row r="26" spans="1:18" ht="24.75" customHeight="1" x14ac:dyDescent="0.4">
      <c r="B26" s="50"/>
      <c r="C26" s="50"/>
      <c r="D26" s="51" t="s">
        <v>74</v>
      </c>
      <c r="E26" s="51"/>
      <c r="F26" s="51"/>
      <c r="G26" s="51"/>
      <c r="H26" s="51"/>
      <c r="I26" s="51"/>
      <c r="J26" s="51" t="s">
        <v>57</v>
      </c>
      <c r="K26" s="51"/>
      <c r="L26" s="51"/>
      <c r="M26" s="51"/>
      <c r="N26" s="51"/>
      <c r="O26" s="51"/>
      <c r="P26" s="51" t="s">
        <v>75</v>
      </c>
      <c r="Q26" s="51"/>
      <c r="R26" s="51"/>
    </row>
    <row r="27" spans="1:18" ht="1.5" hidden="1" customHeight="1" x14ac:dyDescent="0.4">
      <c r="B27" s="34"/>
      <c r="C27" s="34"/>
      <c r="D27" s="35"/>
      <c r="E27" s="35"/>
      <c r="F27" s="35"/>
      <c r="G27" s="35"/>
      <c r="H27" s="38"/>
      <c r="I27" s="39"/>
      <c r="J27" s="35"/>
      <c r="K27" s="35"/>
      <c r="L27" s="35"/>
      <c r="M27" s="35"/>
      <c r="N27" s="38"/>
      <c r="O27" s="39"/>
      <c r="P27" s="35"/>
      <c r="Q27" s="38"/>
      <c r="R27" s="39"/>
    </row>
    <row r="28" spans="1:18" ht="26.25" customHeight="1" x14ac:dyDescent="0.4">
      <c r="B28" s="50" t="s">
        <v>58</v>
      </c>
      <c r="C28" s="50"/>
      <c r="D28" s="79"/>
      <c r="E28" s="79"/>
      <c r="F28" s="79"/>
      <c r="G28" s="79"/>
      <c r="H28" s="80"/>
      <c r="I28" s="25" t="s">
        <v>59</v>
      </c>
      <c r="J28" s="79"/>
      <c r="K28" s="79"/>
      <c r="L28" s="79"/>
      <c r="M28" s="79"/>
      <c r="N28" s="80"/>
      <c r="O28" s="25" t="s">
        <v>59</v>
      </c>
      <c r="P28" s="55" t="str">
        <f>IFERROR(J28/D28,"")</f>
        <v/>
      </c>
      <c r="Q28" s="56"/>
      <c r="R28" s="25" t="s">
        <v>60</v>
      </c>
    </row>
    <row r="29" spans="1:18" ht="26.25" customHeight="1" x14ac:dyDescent="0.4">
      <c r="B29" s="50" t="s">
        <v>61</v>
      </c>
      <c r="C29" s="50"/>
      <c r="D29" s="79"/>
      <c r="E29" s="79"/>
      <c r="F29" s="79"/>
      <c r="G29" s="79"/>
      <c r="H29" s="80"/>
      <c r="I29" s="25" t="s">
        <v>59</v>
      </c>
      <c r="J29" s="79"/>
      <c r="K29" s="79"/>
      <c r="L29" s="79"/>
      <c r="M29" s="79"/>
      <c r="N29" s="80"/>
      <c r="O29" s="25" t="s">
        <v>59</v>
      </c>
      <c r="P29" s="55" t="str">
        <f>IFERROR(J29/D29,"")</f>
        <v/>
      </c>
      <c r="Q29" s="56"/>
      <c r="R29" s="25" t="s">
        <v>60</v>
      </c>
    </row>
    <row r="30" spans="1:18" x14ac:dyDescent="0.4">
      <c r="A30" s="53" t="s">
        <v>79</v>
      </c>
      <c r="B30" s="53"/>
      <c r="C30" s="53"/>
      <c r="D30" s="53"/>
      <c r="E30" s="53"/>
      <c r="F30" s="53"/>
      <c r="G30" s="53"/>
      <c r="H30" s="53"/>
      <c r="I30" s="53"/>
      <c r="J30" s="53"/>
      <c r="K30" s="53"/>
      <c r="L30" s="53"/>
      <c r="M30" s="53"/>
      <c r="N30" s="53"/>
      <c r="O30" s="53"/>
      <c r="P30" s="53"/>
      <c r="Q30" s="53"/>
      <c r="R30" s="53"/>
    </row>
    <row r="31" spans="1:18" x14ac:dyDescent="0.4">
      <c r="A31" s="53" t="s">
        <v>80</v>
      </c>
      <c r="B31" s="53"/>
      <c r="C31" s="53"/>
      <c r="D31" s="53"/>
      <c r="E31" s="53"/>
      <c r="F31" s="53"/>
      <c r="G31" s="53"/>
      <c r="H31" s="53"/>
      <c r="I31" s="53"/>
      <c r="J31" s="53"/>
      <c r="K31" s="53"/>
      <c r="L31" s="53"/>
      <c r="M31" s="53"/>
      <c r="N31" s="53"/>
      <c r="O31" s="53"/>
      <c r="P31" s="53"/>
      <c r="Q31" s="53"/>
      <c r="R31" s="53"/>
    </row>
    <row r="32" spans="1:18" x14ac:dyDescent="0.4">
      <c r="A32" s="53" t="s">
        <v>81</v>
      </c>
      <c r="B32" s="53"/>
      <c r="C32" s="53"/>
      <c r="D32" s="53"/>
      <c r="E32" s="53"/>
      <c r="F32" s="53"/>
      <c r="G32" s="53"/>
      <c r="H32" s="53"/>
      <c r="I32" s="53"/>
      <c r="J32" s="53"/>
      <c r="K32" s="53"/>
      <c r="L32" s="53"/>
      <c r="M32" s="53"/>
      <c r="N32" s="53"/>
      <c r="O32" s="53"/>
      <c r="P32" s="53"/>
      <c r="Q32" s="53"/>
      <c r="R32" s="53"/>
    </row>
    <row r="33" spans="1:18" ht="37.5" customHeight="1" x14ac:dyDescent="0.4">
      <c r="A33" s="54" t="s">
        <v>88</v>
      </c>
      <c r="B33" s="54"/>
      <c r="C33" s="54"/>
      <c r="D33" s="54"/>
      <c r="E33" s="54"/>
      <c r="F33" s="54"/>
      <c r="G33" s="54"/>
      <c r="H33" s="54"/>
      <c r="I33" s="54"/>
      <c r="J33" s="54"/>
      <c r="K33" s="54"/>
      <c r="L33" s="54"/>
      <c r="M33" s="54"/>
      <c r="N33" s="54"/>
      <c r="O33" s="54"/>
      <c r="P33" s="54"/>
      <c r="Q33" s="54"/>
      <c r="R33" s="54"/>
    </row>
    <row r="34" spans="1:18" ht="36.75" customHeight="1" x14ac:dyDescent="0.4">
      <c r="A34" s="52" t="s">
        <v>117</v>
      </c>
      <c r="B34" s="52"/>
      <c r="C34" s="52"/>
      <c r="D34" s="52"/>
      <c r="E34" s="52"/>
      <c r="F34" s="52"/>
      <c r="G34" s="52"/>
      <c r="H34" s="52"/>
      <c r="I34" s="52"/>
      <c r="J34" s="52"/>
      <c r="K34" s="52"/>
      <c r="L34" s="52"/>
      <c r="M34" s="52"/>
      <c r="N34" s="52"/>
      <c r="O34" s="52"/>
      <c r="P34" s="52"/>
      <c r="Q34" s="52"/>
      <c r="R34" s="52"/>
    </row>
    <row r="35" spans="1:18" ht="9" customHeight="1" x14ac:dyDescent="0.4"/>
    <row r="36" spans="1:18" x14ac:dyDescent="0.4">
      <c r="B36" s="41"/>
      <c r="C36" t="s">
        <v>64</v>
      </c>
      <c r="K36" s="41"/>
      <c r="L36" t="s">
        <v>65</v>
      </c>
    </row>
    <row r="37" spans="1:18" x14ac:dyDescent="0.4">
      <c r="B37" s="41"/>
      <c r="C37" t="s">
        <v>62</v>
      </c>
      <c r="K37" s="41"/>
      <c r="L37" t="s">
        <v>63</v>
      </c>
    </row>
    <row r="38" spans="1:18" x14ac:dyDescent="0.4">
      <c r="B38" s="41"/>
      <c r="C38" t="s">
        <v>111</v>
      </c>
      <c r="K38" s="41"/>
      <c r="L38" t="s">
        <v>109</v>
      </c>
    </row>
    <row r="40" spans="1:18" ht="40.5" customHeight="1" x14ac:dyDescent="0.4">
      <c r="A40" s="52" t="s">
        <v>116</v>
      </c>
      <c r="B40" s="52"/>
      <c r="C40" s="52"/>
      <c r="D40" s="52"/>
      <c r="E40" s="52"/>
      <c r="F40" s="52"/>
      <c r="G40" s="52"/>
      <c r="H40" s="52"/>
      <c r="I40" s="52"/>
      <c r="J40" s="52"/>
      <c r="K40" s="52"/>
      <c r="L40" s="52"/>
      <c r="M40" s="52"/>
      <c r="N40" s="52"/>
      <c r="O40" s="52"/>
      <c r="P40" s="52"/>
      <c r="Q40" s="52"/>
      <c r="R40" s="52"/>
    </row>
    <row r="41" spans="1:18" ht="9" customHeight="1" x14ac:dyDescent="0.4"/>
    <row r="42" spans="1:18" x14ac:dyDescent="0.4">
      <c r="B42" s="41"/>
      <c r="C42" t="s">
        <v>68</v>
      </c>
      <c r="K42" s="41"/>
      <c r="L42" t="s">
        <v>69</v>
      </c>
    </row>
    <row r="43" spans="1:18" x14ac:dyDescent="0.4">
      <c r="B43" s="41"/>
      <c r="C43" t="s">
        <v>66</v>
      </c>
      <c r="K43" s="41"/>
      <c r="L43" t="s">
        <v>67</v>
      </c>
    </row>
    <row r="44" spans="1:18" x14ac:dyDescent="0.4">
      <c r="B44" s="41"/>
      <c r="C44" t="s">
        <v>110</v>
      </c>
      <c r="K44" s="41"/>
      <c r="L44" t="s">
        <v>109</v>
      </c>
    </row>
    <row r="46" spans="1:18" x14ac:dyDescent="0.4">
      <c r="A46" s="27" t="s">
        <v>93</v>
      </c>
    </row>
    <row r="47" spans="1:18" ht="9" customHeight="1" x14ac:dyDescent="0.4"/>
    <row r="48" spans="1:18" ht="57.75" customHeight="1" x14ac:dyDescent="0.4">
      <c r="A48" s="57" t="s">
        <v>123</v>
      </c>
      <c r="B48" s="57"/>
      <c r="C48" s="57"/>
      <c r="D48" s="57"/>
      <c r="E48" s="57"/>
      <c r="F48" s="57"/>
      <c r="G48" s="57"/>
      <c r="H48" s="57"/>
      <c r="I48" s="57"/>
      <c r="J48" s="57"/>
      <c r="K48" s="57"/>
      <c r="L48" s="57"/>
      <c r="M48" s="57"/>
      <c r="N48" s="57"/>
      <c r="O48" s="57"/>
      <c r="P48" s="57"/>
      <c r="Q48" s="57"/>
      <c r="R48" s="57"/>
    </row>
    <row r="49" spans="1:18" ht="8.25" customHeight="1" x14ac:dyDescent="0.4">
      <c r="A49" s="88"/>
      <c r="B49" s="88"/>
      <c r="C49" s="88"/>
      <c r="D49" s="88"/>
      <c r="E49" s="88"/>
      <c r="F49" s="88"/>
      <c r="G49" s="88"/>
      <c r="H49" s="88"/>
      <c r="I49" s="88"/>
      <c r="J49" s="88"/>
      <c r="K49" s="88"/>
      <c r="L49" s="88"/>
      <c r="M49" s="88"/>
      <c r="N49" s="88"/>
      <c r="O49" s="88"/>
      <c r="P49" s="88"/>
      <c r="Q49" s="88"/>
      <c r="R49" s="88"/>
    </row>
    <row r="50" spans="1:18" x14ac:dyDescent="0.4">
      <c r="B50" s="41"/>
      <c r="C50" t="s">
        <v>119</v>
      </c>
      <c r="M50" t="s">
        <v>120</v>
      </c>
      <c r="N50" t="s">
        <v>121</v>
      </c>
      <c r="O50" s="90"/>
      <c r="P50" s="90"/>
      <c r="Q50" t="s">
        <v>122</v>
      </c>
    </row>
    <row r="51" spans="1:18" x14ac:dyDescent="0.4">
      <c r="B51" s="41"/>
      <c r="C51" t="s">
        <v>133</v>
      </c>
      <c r="M51" t="s">
        <v>120</v>
      </c>
      <c r="N51" t="s">
        <v>121</v>
      </c>
      <c r="O51" s="91"/>
      <c r="P51" s="91"/>
      <c r="Q51" t="s">
        <v>122</v>
      </c>
    </row>
    <row r="52" spans="1:18" x14ac:dyDescent="0.4">
      <c r="B52" s="41"/>
      <c r="C52" t="s">
        <v>124</v>
      </c>
      <c r="J52" s="41"/>
      <c r="K52" t="s">
        <v>126</v>
      </c>
    </row>
    <row r="53" spans="1:18" x14ac:dyDescent="0.4">
      <c r="B53" s="41"/>
      <c r="C53" t="s">
        <v>125</v>
      </c>
      <c r="J53" s="41"/>
      <c r="K53" t="s">
        <v>127</v>
      </c>
    </row>
    <row r="54" spans="1:18" ht="18.75" customHeight="1" x14ac:dyDescent="0.4"/>
    <row r="55" spans="1:18" ht="18.75" customHeight="1" x14ac:dyDescent="0.4">
      <c r="A55" s="52" t="s">
        <v>134</v>
      </c>
      <c r="B55" s="58"/>
      <c r="C55" s="58"/>
      <c r="D55" s="58"/>
      <c r="E55" s="58"/>
      <c r="F55" s="58"/>
      <c r="G55" s="58"/>
      <c r="H55" s="58"/>
      <c r="I55" s="58"/>
      <c r="J55" s="58"/>
      <c r="K55" s="58"/>
      <c r="L55" s="58"/>
      <c r="M55" s="58"/>
      <c r="N55" s="58"/>
      <c r="O55" s="58"/>
      <c r="P55" s="58"/>
      <c r="Q55" s="58"/>
      <c r="R55" s="58"/>
    </row>
    <row r="56" spans="1:18" ht="9" customHeight="1" x14ac:dyDescent="0.4"/>
    <row r="57" spans="1:18" x14ac:dyDescent="0.4">
      <c r="B57" s="41"/>
      <c r="C57" t="s">
        <v>96</v>
      </c>
    </row>
    <row r="58" spans="1:18" x14ac:dyDescent="0.4">
      <c r="B58" s="41"/>
      <c r="C58" t="s">
        <v>97</v>
      </c>
    </row>
    <row r="59" spans="1:18" x14ac:dyDescent="0.4">
      <c r="B59" s="41"/>
      <c r="C59" t="s">
        <v>98</v>
      </c>
    </row>
    <row r="60" spans="1:18" x14ac:dyDescent="0.4">
      <c r="B60" s="41"/>
      <c r="C60" t="s">
        <v>99</v>
      </c>
    </row>
    <row r="61" spans="1:18" x14ac:dyDescent="0.4">
      <c r="B61" s="41"/>
      <c r="C61" t="s">
        <v>100</v>
      </c>
    </row>
    <row r="62" spans="1:18" ht="18.75" customHeight="1" x14ac:dyDescent="0.4"/>
    <row r="63" spans="1:18" ht="37.5" customHeight="1" x14ac:dyDescent="0.4">
      <c r="A63" s="52" t="s">
        <v>135</v>
      </c>
      <c r="B63" s="49"/>
      <c r="C63" s="49"/>
      <c r="D63" s="49"/>
      <c r="E63" s="49"/>
      <c r="F63" s="49"/>
      <c r="G63" s="49"/>
      <c r="H63" s="49"/>
      <c r="I63" s="49"/>
      <c r="J63" s="49"/>
      <c r="K63" s="49"/>
      <c r="L63" s="49"/>
      <c r="M63" s="49"/>
      <c r="N63" s="49"/>
      <c r="O63" s="49"/>
      <c r="P63" s="49"/>
      <c r="Q63" s="49"/>
      <c r="R63" s="49"/>
    </row>
    <row r="64" spans="1:18" ht="9" customHeight="1" x14ac:dyDescent="0.4"/>
    <row r="65" spans="1:18" x14ac:dyDescent="0.4">
      <c r="B65" s="41"/>
      <c r="C65" t="s">
        <v>137</v>
      </c>
      <c r="F65" s="37"/>
      <c r="G65" s="96"/>
      <c r="H65" s="96"/>
      <c r="I65" s="96"/>
      <c r="J65" s="41"/>
      <c r="K65" t="s">
        <v>140</v>
      </c>
      <c r="N65" s="96"/>
      <c r="O65" s="96"/>
      <c r="P65" s="96"/>
      <c r="Q65" s="96"/>
    </row>
    <row r="66" spans="1:18" x14ac:dyDescent="0.4">
      <c r="B66" s="41"/>
      <c r="C66" t="s">
        <v>139</v>
      </c>
      <c r="F66" s="37"/>
      <c r="G66" s="47"/>
      <c r="H66" s="47"/>
      <c r="I66" s="47"/>
      <c r="J66" s="41"/>
      <c r="K66" t="s">
        <v>138</v>
      </c>
      <c r="N66" s="47"/>
      <c r="O66" s="47"/>
      <c r="P66" s="47"/>
      <c r="Q66" s="47"/>
    </row>
    <row r="67" spans="1:18" ht="18.75" customHeight="1" x14ac:dyDescent="0.4"/>
    <row r="68" spans="1:18" x14ac:dyDescent="0.4">
      <c r="A68" t="s">
        <v>86</v>
      </c>
    </row>
    <row r="69" spans="1:18" x14ac:dyDescent="0.4">
      <c r="B69" s="48" t="s">
        <v>89</v>
      </c>
      <c r="C69" s="49"/>
      <c r="D69" s="49"/>
      <c r="E69" s="49"/>
      <c r="F69" s="49"/>
      <c r="G69" s="49"/>
      <c r="H69" s="49"/>
      <c r="I69" s="49"/>
      <c r="J69" s="49"/>
      <c r="K69" s="49"/>
      <c r="L69" s="49"/>
      <c r="M69" s="49"/>
      <c r="N69" s="49"/>
      <c r="O69" s="49"/>
      <c r="P69" s="49"/>
      <c r="Q69" s="49"/>
      <c r="R69" s="49"/>
    </row>
    <row r="70" spans="1:18" x14ac:dyDescent="0.4">
      <c r="B70" s="48" t="s">
        <v>101</v>
      </c>
      <c r="C70" s="49"/>
      <c r="D70" s="49"/>
      <c r="E70" s="49"/>
      <c r="F70" s="49"/>
      <c r="G70" s="49"/>
      <c r="H70" s="49"/>
      <c r="I70" s="49"/>
      <c r="J70" s="49"/>
      <c r="K70" s="49"/>
      <c r="L70" s="49"/>
      <c r="M70" s="49"/>
      <c r="N70" s="49"/>
      <c r="O70" s="49"/>
      <c r="P70" s="49"/>
      <c r="Q70" s="49"/>
      <c r="R70" s="49"/>
    </row>
    <row r="71" spans="1:18" x14ac:dyDescent="0.4">
      <c r="F71" t="s">
        <v>87</v>
      </c>
      <c r="H71" s="71" t="s">
        <v>107</v>
      </c>
      <c r="I71" s="71"/>
      <c r="J71" s="71"/>
      <c r="K71" s="71"/>
      <c r="L71" s="71"/>
      <c r="M71" s="71"/>
      <c r="N71" s="30"/>
      <c r="O71" s="30"/>
      <c r="P71" s="30"/>
      <c r="Q71" s="30"/>
      <c r="R71" s="30"/>
    </row>
    <row r="72" spans="1:18" x14ac:dyDescent="0.4">
      <c r="B72" s="32" t="s">
        <v>90</v>
      </c>
      <c r="C72" s="32"/>
      <c r="D72" s="33" t="s">
        <v>141</v>
      </c>
      <c r="E72" s="33"/>
      <c r="F72" s="33"/>
      <c r="G72" s="33"/>
    </row>
  </sheetData>
  <mergeCells count="60">
    <mergeCell ref="O50:P50"/>
    <mergeCell ref="O51:P51"/>
    <mergeCell ref="A63:R63"/>
    <mergeCell ref="Q3:R3"/>
    <mergeCell ref="O3:P3"/>
    <mergeCell ref="A1:R1"/>
    <mergeCell ref="A5:R5"/>
    <mergeCell ref="A18:R18"/>
    <mergeCell ref="P8:R8"/>
    <mergeCell ref="P9:Q9"/>
    <mergeCell ref="A8:B8"/>
    <mergeCell ref="M3:N3"/>
    <mergeCell ref="J3:K3"/>
    <mergeCell ref="H3:I3"/>
    <mergeCell ref="F3:G3"/>
    <mergeCell ref="M8:O8"/>
    <mergeCell ref="M9:N9"/>
    <mergeCell ref="C8:J8"/>
    <mergeCell ref="K8:L8"/>
    <mergeCell ref="D29:H29"/>
    <mergeCell ref="B28:C28"/>
    <mergeCell ref="B29:C29"/>
    <mergeCell ref="M10:N10"/>
    <mergeCell ref="M11:N11"/>
    <mergeCell ref="B26:C26"/>
    <mergeCell ref="J29:N29"/>
    <mergeCell ref="D26:I26"/>
    <mergeCell ref="J26:O26"/>
    <mergeCell ref="J28:N28"/>
    <mergeCell ref="D28:H28"/>
    <mergeCell ref="A7:R7"/>
    <mergeCell ref="H71:M71"/>
    <mergeCell ref="K9:L9"/>
    <mergeCell ref="K10:L10"/>
    <mergeCell ref="K11:L11"/>
    <mergeCell ref="C9:J9"/>
    <mergeCell ref="C10:J10"/>
    <mergeCell ref="C11:J11"/>
    <mergeCell ref="A34:R34"/>
    <mergeCell ref="A9:B9"/>
    <mergeCell ref="A10:B10"/>
    <mergeCell ref="A11:B11"/>
    <mergeCell ref="P10:Q10"/>
    <mergeCell ref="P11:Q11"/>
    <mergeCell ref="P28:Q28"/>
    <mergeCell ref="B70:R70"/>
    <mergeCell ref="A13:B13"/>
    <mergeCell ref="P26:R26"/>
    <mergeCell ref="A40:R40"/>
    <mergeCell ref="A32:R32"/>
    <mergeCell ref="A33:R33"/>
    <mergeCell ref="P29:Q29"/>
    <mergeCell ref="A48:R48"/>
    <mergeCell ref="A30:R30"/>
    <mergeCell ref="A31:R31"/>
    <mergeCell ref="A55:R55"/>
    <mergeCell ref="M12:O13"/>
    <mergeCell ref="C13:L13"/>
    <mergeCell ref="A12:J12"/>
    <mergeCell ref="B69:R69"/>
  </mergeCells>
  <phoneticPr fontId="2"/>
  <hyperlinks>
    <hyperlink ref="H71:M71" r:id="rId1" display="chosa01@chuokai-gunma.or.jp" xr:uid="{584053CC-0CDC-401F-831B-1A26EF9BECEA}"/>
  </hyperlinks>
  <pageMargins left="0.51181102362204722" right="0.51181102362204722" top="0.35433070866141736" bottom="0.35433070866141736" header="0.31496062992125984" footer="0.31496062992125984"/>
  <pageSetup paperSize="9" scale="99" orientation="portrait" r:id="rId2"/>
  <headerFooter>
    <oddFooter>&amp;P / &amp;N ページ</oddFooter>
  </headerFooter>
  <rowBreaks count="1" manualBreakCount="1">
    <brk id="3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632448C-296F-4FAF-A9FB-E3B9FBD14D15}">
          <x14:formula1>
            <xm:f>集計用シート!$H$8</xm:f>
          </x14:formula1>
          <xm:sqref>B20:B22 G20:G22 L20:L22 B36:B38 K36:K38 B42:B44 K42:K44 P12:P13 B57:B61 L12 J52:J53 B50:B53 J65:J66 B65:B66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724B-901C-47C6-8DE4-F11DC9EB2D30}">
  <dimension ref="A1:BB14"/>
  <sheetViews>
    <sheetView workbookViewId="0">
      <pane xSplit="6" ySplit="3" topLeftCell="G4" activePane="bottomRight" state="frozen"/>
      <selection pane="topRight" activeCell="G1" sqref="G1"/>
      <selection pane="bottomLeft" activeCell="A2" sqref="A2"/>
      <selection pane="bottomRight" activeCell="B6" sqref="B6"/>
    </sheetView>
  </sheetViews>
  <sheetFormatPr defaultRowHeight="18.75" x14ac:dyDescent="0.4"/>
  <sheetData>
    <row r="1" spans="1:54" ht="19.5" x14ac:dyDescent="0.4">
      <c r="A1" s="24" t="s">
        <v>73</v>
      </c>
    </row>
    <row r="2" spans="1:54" x14ac:dyDescent="0.4">
      <c r="G2" s="99" t="s">
        <v>150</v>
      </c>
    </row>
    <row r="3" spans="1:54" ht="85.5" x14ac:dyDescent="0.4">
      <c r="A3" s="1" t="s">
        <v>0</v>
      </c>
      <c r="B3" s="2" t="s">
        <v>1</v>
      </c>
      <c r="C3" s="4" t="s">
        <v>2</v>
      </c>
      <c r="D3" s="5" t="s">
        <v>3</v>
      </c>
      <c r="E3" s="3" t="s">
        <v>4</v>
      </c>
      <c r="F3" s="98" t="s">
        <v>5</v>
      </c>
      <c r="G3" s="100" t="s">
        <v>6</v>
      </c>
      <c r="H3" s="4" t="s">
        <v>7</v>
      </c>
      <c r="I3" s="4" t="s">
        <v>8</v>
      </c>
      <c r="J3" s="4" t="s">
        <v>9</v>
      </c>
      <c r="K3" s="4" t="s">
        <v>10</v>
      </c>
      <c r="L3" s="7" t="s">
        <v>11</v>
      </c>
      <c r="M3" s="6" t="s">
        <v>12</v>
      </c>
      <c r="N3" s="7" t="s">
        <v>13</v>
      </c>
      <c r="O3" s="6" t="s">
        <v>14</v>
      </c>
      <c r="P3" s="4" t="s">
        <v>15</v>
      </c>
      <c r="Q3" s="7" t="s">
        <v>16</v>
      </c>
      <c r="R3" s="8" t="s">
        <v>17</v>
      </c>
      <c r="S3" s="9" t="s">
        <v>18</v>
      </c>
      <c r="T3" s="10" t="s">
        <v>19</v>
      </c>
      <c r="U3" s="11" t="s">
        <v>20</v>
      </c>
      <c r="V3" s="9" t="s">
        <v>21</v>
      </c>
      <c r="W3" s="12" t="s">
        <v>22</v>
      </c>
      <c r="X3" s="13" t="s">
        <v>23</v>
      </c>
      <c r="Y3" s="4" t="s">
        <v>24</v>
      </c>
      <c r="Z3" s="4" t="s">
        <v>25</v>
      </c>
      <c r="AA3" s="4" t="s">
        <v>26</v>
      </c>
      <c r="AB3" s="14" t="s">
        <v>27</v>
      </c>
      <c r="AC3" s="43" t="s">
        <v>112</v>
      </c>
      <c r="AD3" s="15" t="s">
        <v>28</v>
      </c>
      <c r="AE3" s="4" t="s">
        <v>29</v>
      </c>
      <c r="AF3" s="4" t="s">
        <v>30</v>
      </c>
      <c r="AG3" s="4" t="s">
        <v>31</v>
      </c>
      <c r="AH3" s="14" t="s">
        <v>32</v>
      </c>
      <c r="AI3" s="43" t="s">
        <v>113</v>
      </c>
      <c r="AJ3" s="16" t="s">
        <v>33</v>
      </c>
      <c r="AK3" s="18" t="s">
        <v>131</v>
      </c>
      <c r="AL3" s="18" t="s">
        <v>34</v>
      </c>
      <c r="AM3" s="18" t="s">
        <v>132</v>
      </c>
      <c r="AN3" s="18" t="s">
        <v>130</v>
      </c>
      <c r="AO3" s="18" t="s">
        <v>129</v>
      </c>
      <c r="AP3" s="18" t="s">
        <v>35</v>
      </c>
      <c r="AQ3" s="89" t="s">
        <v>128</v>
      </c>
      <c r="AR3" s="19" t="s">
        <v>36</v>
      </c>
      <c r="AS3" s="17" t="s">
        <v>37</v>
      </c>
      <c r="AT3" s="18" t="s">
        <v>38</v>
      </c>
      <c r="AU3" s="17" t="s">
        <v>39</v>
      </c>
      <c r="AV3" s="89" t="s">
        <v>40</v>
      </c>
      <c r="AW3" s="94" t="s">
        <v>136</v>
      </c>
      <c r="AX3" s="97" t="s">
        <v>142</v>
      </c>
      <c r="AY3" s="97" t="s">
        <v>143</v>
      </c>
      <c r="AZ3" s="95" t="s">
        <v>144</v>
      </c>
      <c r="BA3" s="93" t="s">
        <v>70</v>
      </c>
      <c r="BB3" s="23" t="s">
        <v>108</v>
      </c>
    </row>
    <row r="4" spans="1:54" x14ac:dyDescent="0.4">
      <c r="C4" s="20"/>
      <c r="D4" s="20"/>
      <c r="E4" s="22"/>
      <c r="F4" s="22"/>
      <c r="G4" s="101" t="str">
        <f>IF(G11=0,J8,'入力(調査票)'!M9)</f>
        <v>―</v>
      </c>
      <c r="H4" s="21" t="str">
        <f>IF(H11=0,J8,'入力(調査票)'!P9)</f>
        <v>―</v>
      </c>
      <c r="I4" s="21" t="str">
        <f>IF(I11=0,J8,'入力(調査票)'!M10)</f>
        <v>―</v>
      </c>
      <c r="J4" s="21" t="str">
        <f>IF(J11=0,J8,'入力(調査票)'!P10)</f>
        <v>―</v>
      </c>
      <c r="K4" s="21" t="str">
        <f>IF(K11=0,J8,'入力(調査票)'!M11)</f>
        <v>―</v>
      </c>
      <c r="L4" s="21" t="str">
        <f>IF(L11=0,J8,'入力(調査票)'!P11)</f>
        <v>―</v>
      </c>
      <c r="M4" s="22" t="str">
        <f>IF(M7=$H$8,1,J8)</f>
        <v>―</v>
      </c>
      <c r="N4" s="22" t="str">
        <f>IF(N7=$H$8,1,J8)</f>
        <v>―</v>
      </c>
      <c r="O4" s="22" t="str">
        <f>IF(O7=$H$8,1,J8)</f>
        <v>―</v>
      </c>
      <c r="P4" s="22" t="str">
        <f>IF(P7=$H$8,1,J8)</f>
        <v>―</v>
      </c>
      <c r="Q4" s="22" t="str">
        <f>IF(Q7=$H$8,1,J8)</f>
        <v>―</v>
      </c>
      <c r="R4" s="21" t="str">
        <f>IF(R11=0,J8,'入力(調査票)'!D28)</f>
        <v>―</v>
      </c>
      <c r="S4" s="21" t="str">
        <f>IF(S11=0,J8,'入力(調査票)'!J28)</f>
        <v>―</v>
      </c>
      <c r="T4" s="44" t="str">
        <f>IF(T11&gt;0,'入力(調査票)'!P28,J8)</f>
        <v>―</v>
      </c>
      <c r="U4" s="21" t="str">
        <f>IF(U11=0,J8,'入力(調査票)'!D29)</f>
        <v>―</v>
      </c>
      <c r="V4" s="21" t="str">
        <f>IF(V11=0,J8,'入力(調査票)'!J29)</f>
        <v>―</v>
      </c>
      <c r="W4" s="44" t="str">
        <f>IF(W11&gt;0,'入力(調査票)'!P29,J8)</f>
        <v>―</v>
      </c>
      <c r="X4" s="22" t="str">
        <f>IF(X7=$H$8,1,J8)</f>
        <v>―</v>
      </c>
      <c r="Y4" s="22" t="str">
        <f>IF(Y7=$H$8,1,J8)</f>
        <v>―</v>
      </c>
      <c r="Z4" s="22" t="str">
        <f>IF(Z7=$H$8,1,J8)</f>
        <v>―</v>
      </c>
      <c r="AA4" s="22" t="str">
        <f>IF(AA7=$H$8,1,J8)</f>
        <v>―</v>
      </c>
      <c r="AB4" s="22" t="str">
        <f>IF(AB7=$H$8,1,J8)</f>
        <v>―</v>
      </c>
      <c r="AC4" s="22" t="str">
        <f>IF(AC7=$H$8,1,J8)</f>
        <v>―</v>
      </c>
      <c r="AD4" s="22" t="str">
        <f>IF(AD7=$H$8,1,J8)</f>
        <v>―</v>
      </c>
      <c r="AE4" s="22" t="str">
        <f>IF(AE7=$H$8,1,J8)</f>
        <v>―</v>
      </c>
      <c r="AF4" s="22" t="str">
        <f>IF(AF7=$H$8,1,J8)</f>
        <v>―</v>
      </c>
      <c r="AG4" s="22" t="str">
        <f>IF(AG7=$H$8,1,J8)</f>
        <v>―</v>
      </c>
      <c r="AH4" s="22" t="str">
        <f>IF(AH7=$H$8,1,J8)</f>
        <v>―</v>
      </c>
      <c r="AI4" s="22" t="str">
        <f>IF(AI7=$H$8,1,J8)</f>
        <v>―</v>
      </c>
      <c r="AJ4" s="22" t="str">
        <f>IF(AJ7=$H$8,1,J8)</f>
        <v>―</v>
      </c>
      <c r="AK4" s="92" t="str">
        <f>IF(AK7&gt;0,'入力(調査票)'!O50,J8)</f>
        <v>―</v>
      </c>
      <c r="AL4" s="22" t="str">
        <f>IF(AL7=$H$8,1,J8)</f>
        <v>―</v>
      </c>
      <c r="AM4" s="92" t="str">
        <f>IF(AM7&gt;0,'入力(調査票)'!O51,J8)</f>
        <v>―</v>
      </c>
      <c r="AN4" s="22" t="str">
        <f>IF(AN7=$H$8,1,J8)</f>
        <v>―</v>
      </c>
      <c r="AO4" s="22" t="str">
        <f>IF(AO7=$H$8,1,J8)</f>
        <v>―</v>
      </c>
      <c r="AP4" s="22" t="str">
        <f>IF(AP7=$H$8,1,J8)</f>
        <v>―</v>
      </c>
      <c r="AQ4" s="22" t="str">
        <f>IF(AQ7=$H$8,1,J8)</f>
        <v>―</v>
      </c>
      <c r="AR4" s="22" t="str">
        <f>IF(AR7=$H$8,1,J8)</f>
        <v>―</v>
      </c>
      <c r="AS4" s="22" t="str">
        <f>IF(AS7=$H$8,1,J8)</f>
        <v>―</v>
      </c>
      <c r="AT4" s="22" t="str">
        <f>IF(AT7=$H$8,1,J8)</f>
        <v>―</v>
      </c>
      <c r="AU4" s="22" t="str">
        <f>IF(AU7=$H$8,1,J8)</f>
        <v>―</v>
      </c>
      <c r="AV4" s="22" t="str">
        <f>IF(AV7=$H$8,1,J8)</f>
        <v>―</v>
      </c>
      <c r="AW4" s="22" t="str">
        <f>IF(AW7=$H$8,1,J8)</f>
        <v>―</v>
      </c>
      <c r="AX4" s="22" t="str">
        <f>IF(AX7=$H$8,1,J8)</f>
        <v>―</v>
      </c>
      <c r="AY4" s="22" t="str">
        <f>IF(AY7=$H$8,1,J8)</f>
        <v>―</v>
      </c>
      <c r="AZ4" s="22" t="str">
        <f>IF(AZ7=$H$8,1,J8)</f>
        <v>―</v>
      </c>
      <c r="BA4" s="21" t="str">
        <f>IF(BB4="ok",'入力(調査票)'!C11,"NG")</f>
        <v>NG</v>
      </c>
      <c r="BB4" s="22" t="str">
        <f>IF(BB7=H8,"ok","NG")</f>
        <v>NG</v>
      </c>
    </row>
    <row r="5" spans="1:54" x14ac:dyDescent="0.4">
      <c r="G5" s="99"/>
    </row>
    <row r="6" spans="1:54" x14ac:dyDescent="0.4">
      <c r="G6" s="99"/>
      <c r="J6" s="36" t="s">
        <v>145</v>
      </c>
    </row>
    <row r="7" spans="1:54" s="36" customFormat="1" x14ac:dyDescent="0.4">
      <c r="G7" s="102"/>
      <c r="H7" s="36" t="s">
        <v>85</v>
      </c>
      <c r="J7" s="47" t="s">
        <v>147</v>
      </c>
      <c r="M7" s="40">
        <f>'入力(調査票)'!P12</f>
        <v>0</v>
      </c>
      <c r="N7" s="40">
        <f>'入力(調査票)'!P13</f>
        <v>0</v>
      </c>
      <c r="O7" s="40">
        <f>'入力(調査票)'!B20</f>
        <v>0</v>
      </c>
      <c r="P7" s="40">
        <f>'入力(調査票)'!G20</f>
        <v>0</v>
      </c>
      <c r="Q7" s="40">
        <f>'入力(調査票)'!L20</f>
        <v>0</v>
      </c>
      <c r="X7" s="40">
        <f>'入力(調査票)'!B36</f>
        <v>0</v>
      </c>
      <c r="Y7" s="40">
        <f>'入力(調査票)'!K36</f>
        <v>0</v>
      </c>
      <c r="Z7" s="40">
        <f>'入力(調査票)'!B37</f>
        <v>0</v>
      </c>
      <c r="AA7" s="40">
        <f>'入力(調査票)'!K37</f>
        <v>0</v>
      </c>
      <c r="AB7" s="40">
        <f>'入力(調査票)'!B38</f>
        <v>0</v>
      </c>
      <c r="AC7" s="40">
        <f>'入力(調査票)'!K38</f>
        <v>0</v>
      </c>
      <c r="AD7" s="40">
        <f>'入力(調査票)'!B42</f>
        <v>0</v>
      </c>
      <c r="AE7" s="40">
        <f>'入力(調査票)'!K42</f>
        <v>0</v>
      </c>
      <c r="AF7" s="40">
        <f>'入力(調査票)'!B43</f>
        <v>0</v>
      </c>
      <c r="AG7" s="40">
        <f>'入力(調査票)'!K43</f>
        <v>0</v>
      </c>
      <c r="AH7" s="40">
        <f>'入力(調査票)'!B44</f>
        <v>0</v>
      </c>
      <c r="AI7" s="40">
        <f>'入力(調査票)'!K44</f>
        <v>0</v>
      </c>
      <c r="AJ7" s="40">
        <f>'入力(調査票)'!B50</f>
        <v>0</v>
      </c>
      <c r="AK7" s="40">
        <f>COUNTA('入力(調査票)'!O50)</f>
        <v>0</v>
      </c>
      <c r="AL7" s="40">
        <f>'入力(調査票)'!B51</f>
        <v>0</v>
      </c>
      <c r="AM7" s="40">
        <f>COUNTA('入力(調査票)'!O51)</f>
        <v>0</v>
      </c>
      <c r="AN7" s="40">
        <f>'入力(調査票)'!B52</f>
        <v>0</v>
      </c>
      <c r="AO7" s="40">
        <f>'入力(調査票)'!B53</f>
        <v>0</v>
      </c>
      <c r="AP7" s="40">
        <f>'入力(調査票)'!J52</f>
        <v>0</v>
      </c>
      <c r="AQ7" s="40">
        <f>'入力(調査票)'!J53</f>
        <v>0</v>
      </c>
      <c r="AR7" s="40">
        <f>'入力(調査票)'!B57</f>
        <v>0</v>
      </c>
      <c r="AS7" s="40">
        <f>'入力(調査票)'!B58</f>
        <v>0</v>
      </c>
      <c r="AT7" s="40">
        <f>'入力(調査票)'!B59</f>
        <v>0</v>
      </c>
      <c r="AU7" s="40">
        <f>'入力(調査票)'!B60</f>
        <v>0</v>
      </c>
      <c r="AV7" s="40">
        <f>'入力(調査票)'!B61</f>
        <v>0</v>
      </c>
      <c r="AW7" s="40">
        <f>'入力(調査票)'!B65</f>
        <v>0</v>
      </c>
      <c r="AX7" s="40">
        <f>'入力(調査票)'!J65</f>
        <v>0</v>
      </c>
      <c r="AY7" s="40">
        <f>'入力(調査票)'!B66</f>
        <v>0</v>
      </c>
      <c r="AZ7" s="40">
        <f>'入力(調査票)'!J66</f>
        <v>0</v>
      </c>
      <c r="BB7" s="40">
        <f>'入力(調査票)'!L12</f>
        <v>0</v>
      </c>
    </row>
    <row r="8" spans="1:54" x14ac:dyDescent="0.4">
      <c r="G8" s="99"/>
      <c r="H8" s="29" t="s">
        <v>84</v>
      </c>
      <c r="J8" s="29" t="s">
        <v>146</v>
      </c>
    </row>
    <row r="9" spans="1:54" x14ac:dyDescent="0.4">
      <c r="G9" s="99"/>
    </row>
    <row r="10" spans="1:54" x14ac:dyDescent="0.4">
      <c r="F10" t="s">
        <v>92</v>
      </c>
      <c r="G10" s="99"/>
      <c r="J10" t="s">
        <v>91</v>
      </c>
    </row>
    <row r="11" spans="1:54" x14ac:dyDescent="0.4">
      <c r="G11" s="103">
        <f>COUNTA('入力(調査票)'!M9:N9)</f>
        <v>0</v>
      </c>
      <c r="H11" s="22">
        <f>COUNTA('入力(調査票)'!P9:Q9)</f>
        <v>0</v>
      </c>
      <c r="I11" s="22">
        <f>COUNTA('入力(調査票)'!M10:N10)</f>
        <v>0</v>
      </c>
      <c r="J11" s="22">
        <f>COUNTA('入力(調査票)'!P10:Q10)</f>
        <v>0</v>
      </c>
      <c r="K11" s="22">
        <f>COUNTA('入力(調査票)'!M11:N11)</f>
        <v>0</v>
      </c>
      <c r="L11" s="22">
        <f>COUNTA('入力(調査票)'!P11:Q11)</f>
        <v>0</v>
      </c>
      <c r="R11" s="22">
        <f>COUNTA('入力(調査票)'!D28:H28)</f>
        <v>0</v>
      </c>
      <c r="S11" s="22">
        <f>COUNTA('入力(調査票)'!J28:N28)</f>
        <v>0</v>
      </c>
      <c r="T11" s="22">
        <f>SUM('入力(調査票)'!P28)</f>
        <v>0</v>
      </c>
      <c r="U11" s="22">
        <f>COUNTA('入力(調査票)'!D29:H29)</f>
        <v>0</v>
      </c>
      <c r="V11" s="22">
        <f>COUNTA('入力(調査票)'!J29:N29)</f>
        <v>0</v>
      </c>
      <c r="W11" s="22">
        <f>SUM('入力(調査票)'!P29)</f>
        <v>0</v>
      </c>
    </row>
    <row r="12" spans="1:54" x14ac:dyDescent="0.4">
      <c r="G12" s="103" t="str">
        <f>IF(G11=0,"未入力","入力あり")</f>
        <v>未入力</v>
      </c>
      <c r="H12" s="22" t="str">
        <f t="shared" ref="H12:L12" si="0">IF(H11=0,"未入力","入力あり")</f>
        <v>未入力</v>
      </c>
      <c r="I12" s="22" t="str">
        <f t="shared" si="0"/>
        <v>未入力</v>
      </c>
      <c r="J12" s="22" t="str">
        <f t="shared" si="0"/>
        <v>未入力</v>
      </c>
      <c r="K12" s="22" t="str">
        <f t="shared" si="0"/>
        <v>未入力</v>
      </c>
      <c r="L12" s="22" t="str">
        <f t="shared" si="0"/>
        <v>未入力</v>
      </c>
      <c r="R12" s="22" t="str">
        <f t="shared" ref="R12" si="1">IF(R11=0,"未入力","入力あり")</f>
        <v>未入力</v>
      </c>
      <c r="S12" s="22" t="str">
        <f t="shared" ref="S12" si="2">IF(S11=0,"未入力","入力あり")</f>
        <v>未入力</v>
      </c>
      <c r="T12" t="s">
        <v>148</v>
      </c>
      <c r="U12" s="22" t="str">
        <f t="shared" ref="U12" si="3">IF(U11=0,"未入力","入力あり")</f>
        <v>未入力</v>
      </c>
      <c r="V12" s="22" t="str">
        <f t="shared" ref="V12" si="4">IF(V11=0,"未入力","入力あり")</f>
        <v>未入力</v>
      </c>
      <c r="W12" t="s">
        <v>148</v>
      </c>
    </row>
    <row r="13" spans="1:54" x14ac:dyDescent="0.4">
      <c r="T13" t="s">
        <v>149</v>
      </c>
    </row>
    <row r="14" spans="1:54" x14ac:dyDescent="0.4">
      <c r="W14" t="s">
        <v>149</v>
      </c>
    </row>
  </sheetData>
  <sheetProtection algorithmName="SHA-512" hashValue="OcuJUr6zLLSKMBaBsZLCnZxdqu9emwr9PlhcGbT8bYSQg7YJsAedBT1SSuFCtcjx4THuXEYhVPV+gEQv9ECm7g==" saltValue="9kdx0w+bv7M+skDrdI8ckw==" spinCount="100000" sheet="1" objects="1" scenarios="1"/>
  <phoneticPr fontId="2"/>
  <dataValidations count="1">
    <dataValidation imeMode="off" allowBlank="1" showInputMessage="1" showErrorMessage="1" sqref="A3:AZ3" xr:uid="{A926FDE5-D9CE-4BBD-BAA5-823F9E2E245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入力(調査票)</vt:lpstr>
      <vt:lpstr>集計用シート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zanma</dc:creator>
  <cp:lastModifiedBy>残間 中央会</cp:lastModifiedBy>
  <cp:lastPrinted>2025-10-10T02:16:18Z</cp:lastPrinted>
  <dcterms:created xsi:type="dcterms:W3CDTF">2024-09-11T04:22:57Z</dcterms:created>
  <dcterms:modified xsi:type="dcterms:W3CDTF">2025-10-10T02:53:56Z</dcterms:modified>
</cp:coreProperties>
</file>